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1"/>
  <c r="F124"/>
  <c r="F114"/>
  <c r="F103"/>
  <c r="F92"/>
  <c r="I81"/>
  <c r="H81"/>
  <c r="G81"/>
  <c r="J81"/>
  <c r="L81"/>
  <c r="F81"/>
  <c r="F59"/>
  <c r="F70"/>
  <c r="J37"/>
  <c r="I37"/>
  <c r="H37"/>
  <c r="G37"/>
  <c r="L37"/>
  <c r="F37"/>
  <c r="F26"/>
  <c r="L15"/>
  <c r="J15"/>
  <c r="I15"/>
  <c r="H15"/>
  <c r="G15"/>
  <c r="F15"/>
  <c r="B224" l="1"/>
  <c r="A224"/>
  <c r="L223"/>
  <c r="J223"/>
  <c r="I223"/>
  <c r="H223"/>
  <c r="G223"/>
  <c r="F223"/>
  <c r="B214"/>
  <c r="A214"/>
  <c r="L212"/>
  <c r="J212"/>
  <c r="I212"/>
  <c r="I224" s="1"/>
  <c r="H212"/>
  <c r="G212"/>
  <c r="G224" s="1"/>
  <c r="F212"/>
  <c r="F224" s="1"/>
  <c r="L201"/>
  <c r="J201"/>
  <c r="I201"/>
  <c r="H201"/>
  <c r="G201"/>
  <c r="F201"/>
  <c r="B192"/>
  <c r="A192"/>
  <c r="L190"/>
  <c r="J190"/>
  <c r="I190"/>
  <c r="H190"/>
  <c r="G190"/>
  <c r="F190"/>
  <c r="B180"/>
  <c r="A180"/>
  <c r="L179"/>
  <c r="J179"/>
  <c r="I179"/>
  <c r="H179"/>
  <c r="G179"/>
  <c r="F179"/>
  <c r="B170"/>
  <c r="A170"/>
  <c r="L168"/>
  <c r="J168"/>
  <c r="I168"/>
  <c r="H168"/>
  <c r="G168"/>
  <c r="F168"/>
  <c r="L157"/>
  <c r="J157"/>
  <c r="I157"/>
  <c r="H157"/>
  <c r="G157"/>
  <c r="F157"/>
  <c r="B148"/>
  <c r="A148"/>
  <c r="L146"/>
  <c r="J146"/>
  <c r="I146"/>
  <c r="H146"/>
  <c r="G146"/>
  <c r="F146"/>
  <c r="L135"/>
  <c r="J135"/>
  <c r="I135"/>
  <c r="H135"/>
  <c r="G135"/>
  <c r="B126"/>
  <c r="A126"/>
  <c r="L124"/>
  <c r="J124"/>
  <c r="I124"/>
  <c r="H124"/>
  <c r="G124"/>
  <c r="L114"/>
  <c r="J114"/>
  <c r="I114"/>
  <c r="H114"/>
  <c r="G114"/>
  <c r="B105"/>
  <c r="A105"/>
  <c r="L103"/>
  <c r="J103"/>
  <c r="I103"/>
  <c r="H103"/>
  <c r="G103"/>
  <c r="J92"/>
  <c r="I92"/>
  <c r="H92"/>
  <c r="G92"/>
  <c r="G93" s="1"/>
  <c r="B83"/>
  <c r="A83"/>
  <c r="L70"/>
  <c r="J70"/>
  <c r="I70"/>
  <c r="H70"/>
  <c r="G70"/>
  <c r="L59"/>
  <c r="J59"/>
  <c r="I59"/>
  <c r="H59"/>
  <c r="G59"/>
  <c r="L48"/>
  <c r="J48"/>
  <c r="J49" s="1"/>
  <c r="I48"/>
  <c r="I49" s="1"/>
  <c r="H48"/>
  <c r="H49" s="1"/>
  <c r="G48"/>
  <c r="G49" s="1"/>
  <c r="F48"/>
  <c r="F49" s="1"/>
  <c r="L26"/>
  <c r="J26"/>
  <c r="I26"/>
  <c r="H26"/>
  <c r="G26"/>
  <c r="J202" l="1"/>
  <c r="G115"/>
  <c r="I136"/>
  <c r="H136"/>
  <c r="L115"/>
  <c r="L224"/>
  <c r="J224"/>
  <c r="L202"/>
  <c r="F180"/>
  <c r="L180"/>
  <c r="J158"/>
  <c r="L158"/>
  <c r="J115"/>
  <c r="L71"/>
  <c r="J71"/>
  <c r="L49"/>
  <c r="L27"/>
  <c r="H224"/>
  <c r="I202"/>
  <c r="H202"/>
  <c r="G202"/>
  <c r="F202"/>
  <c r="I180"/>
  <c r="J180"/>
  <c r="H180"/>
  <c r="G180"/>
  <c r="I158"/>
  <c r="H158"/>
  <c r="G158"/>
  <c r="F158"/>
  <c r="F136"/>
  <c r="J136"/>
  <c r="G136"/>
  <c r="L136"/>
  <c r="I115"/>
  <c r="H115"/>
  <c r="F115"/>
  <c r="L93"/>
  <c r="J93"/>
  <c r="I93"/>
  <c r="F93"/>
  <c r="H93"/>
  <c r="I71"/>
  <c r="H71"/>
  <c r="F71"/>
  <c r="G71"/>
  <c r="J27"/>
  <c r="H27"/>
  <c r="F27"/>
  <c r="I27"/>
  <c r="G27"/>
  <c r="L225" l="1"/>
  <c r="I225"/>
  <c r="H225"/>
  <c r="G225"/>
  <c r="J225"/>
  <c r="F225"/>
</calcChain>
</file>

<file path=xl/sharedStrings.xml><?xml version="1.0" encoding="utf-8"?>
<sst xmlns="http://schemas.openxmlformats.org/spreadsheetml/2006/main" count="383" uniqueCount="99">
  <si>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</si>
  <si>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</si>
  <si>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</si>
  <si>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</si>
  <si>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</si>
  <si>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</si>
  <si>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</si>
  <si>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</si>
  <si>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</si>
  <si>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</si>
  <si>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</si>
  <si>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</si>
  <si>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</si>
  <si>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</si>
  <si>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</si>
  <si>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</si>
  <si>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</si>
  <si>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</si>
  <si>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</si>
  <si>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</si>
  <si>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</si>
  <si>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</si>
  <si>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</si>
  <si>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</si>
  <si>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</si>
  <si>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</si>
  <si>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</si>
  <si>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</si>
  <si>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</si>
  <si>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</si>
  <si>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</si>
  <si>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</si>
  <si>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</si>
  <si>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</si>
  <si>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</si>
  <si>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</si>
  <si>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</si>
  <si>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Чай с сахаром</t>
  </si>
  <si>
    <t>Батон подмосковный</t>
  </si>
  <si>
    <t>Сырники со сгущ.молоком</t>
  </si>
  <si>
    <t>Котлета рублен.из цыплят</t>
  </si>
  <si>
    <t>Каша рисовая вязкая</t>
  </si>
  <si>
    <t>Бутерброд с сыром и маслом</t>
  </si>
  <si>
    <t>Запеканка со сгущ.молоком</t>
  </si>
  <si>
    <t>Котлета мясная</t>
  </si>
  <si>
    <t>Каша гречневая вязкая</t>
  </si>
  <si>
    <t>Оладьи из печени</t>
  </si>
  <si>
    <t>Котлета рыбная</t>
  </si>
  <si>
    <t>Пюре картофельное</t>
  </si>
  <si>
    <t>Суп картофельный с рисом и цыпленком</t>
  </si>
  <si>
    <t>Гуляш из свинины</t>
  </si>
  <si>
    <t>МБОУ СОШ №4 им В.И Ленина</t>
  </si>
  <si>
    <t>Директор</t>
  </si>
  <si>
    <t>А.В Долонько</t>
  </si>
  <si>
    <t>Закуска</t>
  </si>
  <si>
    <t>хлеб бел</t>
  </si>
  <si>
    <t>фрукт</t>
  </si>
  <si>
    <t xml:space="preserve">сладкое </t>
  </si>
  <si>
    <t>хол.напиток</t>
  </si>
  <si>
    <t>завтрак 2</t>
  </si>
  <si>
    <t>Фрукт</t>
  </si>
  <si>
    <t>Гор.блюдо</t>
  </si>
  <si>
    <t>слакое</t>
  </si>
  <si>
    <t>Голень отварная</t>
  </si>
  <si>
    <t xml:space="preserve">Чай с сахаром </t>
  </si>
  <si>
    <t>Яблоко</t>
  </si>
  <si>
    <t>Овощная нарезка</t>
  </si>
  <si>
    <t>хлеб.бел</t>
  </si>
  <si>
    <t>сладкое</t>
  </si>
  <si>
    <t>Сок 0,2</t>
  </si>
  <si>
    <t xml:space="preserve">завтрак 2 </t>
  </si>
  <si>
    <t>Борщ из свежей капусты с картофелем,сметаной</t>
  </si>
  <si>
    <t>Сладкое</t>
  </si>
  <si>
    <t xml:space="preserve">Завтрак </t>
  </si>
  <si>
    <t xml:space="preserve">фрукт </t>
  </si>
  <si>
    <t>300</t>
  </si>
  <si>
    <t>Рассольник "Ленинградский"со сметаной</t>
  </si>
  <si>
    <t>овощная нарезка</t>
  </si>
  <si>
    <t>Банан</t>
  </si>
  <si>
    <t>90</t>
  </si>
  <si>
    <t>150</t>
  </si>
  <si>
    <t xml:space="preserve">гор.блюдо </t>
  </si>
  <si>
    <t>Суп картофельный с горохом и цыпленком</t>
  </si>
  <si>
    <t>Щи из свежей капусты с цыпленком и сметаной</t>
  </si>
  <si>
    <t>40</t>
  </si>
  <si>
    <t>200</t>
  </si>
  <si>
    <t>Суп картофельный с макаронами и цыпленком</t>
  </si>
  <si>
    <t>стр.140</t>
  </si>
  <si>
    <t>Борщ из свежей капусты  с цыпленком и сметаной</t>
  </si>
  <si>
    <t>макароны отварные</t>
  </si>
  <si>
    <t>Завтрак 2</t>
  </si>
  <si>
    <t>Рассольник "Ленинградский со сметаной</t>
  </si>
  <si>
    <t>Хлеб пеклеванный</t>
  </si>
  <si>
    <t>Рис припущенный</t>
  </si>
  <si>
    <t>130</t>
  </si>
  <si>
    <t>Жаркое с овощной нарезкой</t>
  </si>
  <si>
    <t>Плов из свинины с овощной нарезкой</t>
  </si>
  <si>
    <t>Бутерброд</t>
  </si>
  <si>
    <t>Сок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</si>
</sst>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4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164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3" fillId="4" borderId="2" xfId="0" applyFont="1" applyFill="1" applyBorder="1" applyAlignment="1">
      <alignment horizontal="center" vertical="top" wrapText="1"/>
    </xf>
    <xf numFmtId="0" fontId="13" fillId="4" borderId="17" xfId="0" applyFont="1" applyFill="1" applyBorder="1" applyAlignment="1">
      <alignment horizontal="center" vertical="top" wrapText="1"/>
    </xf>
    <xf numFmtId="2" fontId="13" fillId="4" borderId="2" xfId="0" applyNumberFormat="1" applyFont="1" applyFill="1" applyBorder="1" applyAlignment="1">
      <alignment horizontal="center" vertical="top" wrapText="1"/>
    </xf>
    <xf numFmtId="0" fontId="0" fillId="4" borderId="4" xfId="0" applyFill="1" applyBorder="1" applyAlignment="1" applyProtection="1">
      <alignment wrapText="1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0" borderId="6" xfId="0" applyFont="1" applyBorder="1"/>
    <xf numFmtId="49" fontId="0" fillId="4" borderId="2" xfId="0" applyNumberFormat="1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" fontId="2" fillId="4" borderId="3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2" fillId="4" borderId="27" xfId="0" applyNumberFormat="1" applyFont="1" applyFill="1" applyBorder="1" applyProtection="1">
      <protection locked="0"/>
    </xf>
    <xf numFmtId="2" fontId="2" fillId="4" borderId="3" xfId="0" applyNumberFormat="1" applyFont="1" applyFill="1" applyBorder="1" applyProtection="1"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164" fontId="0" fillId="4" borderId="5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4" fillId="3" borderId="3" xfId="0" applyNumberFormat="1" applyFont="1" applyFill="1" applyBorder="1" applyAlignment="1">
      <alignment horizontal="center" vertical="top" wrapText="1"/>
    </xf>
    <xf numFmtId="164" fontId="13" fillId="4" borderId="2" xfId="0" applyNumberFormat="1" applyFont="1" applyFill="1" applyBorder="1" applyAlignment="1">
      <alignment horizontal="center" vertical="top" wrapText="1"/>
    </xf>
    <xf numFmtId="2" fontId="4" fillId="4" borderId="6" xfId="0" applyNumberFormat="1" applyFont="1" applyFill="1" applyBorder="1" applyAlignment="1">
      <alignment horizontal="center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2" fillId="4" borderId="7" xfId="0" applyFont="1" applyFill="1" applyBorder="1" applyAlignment="1">
      <alignment horizontal="center" vertical="center" wrapText="1"/>
    </xf>
    <xf numFmtId="2" fontId="0" fillId="4" borderId="4" xfId="0" applyNumberFormat="1" applyFill="1" applyBorder="1" applyAlignment="1" applyProtection="1">
      <alignment horizontal="right"/>
      <protection locked="0"/>
    </xf>
    <xf numFmtId="165" fontId="0" fillId="4" borderId="4" xfId="0" applyNumberFormat="1" applyFill="1" applyBorder="1" applyProtection="1">
      <protection locked="0"/>
    </xf>
    <xf numFmtId="165" fontId="0" fillId="4" borderId="24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0" fontId="4" fillId="4" borderId="0" xfId="0" applyFont="1" applyFill="1"/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7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/>
    <xf numFmtId="0" fontId="0" fillId="4" borderId="6" xfId="0" applyFill="1" applyBorder="1"/>
    <xf numFmtId="0" fontId="2" fillId="4" borderId="6" xfId="0" applyFont="1" applyFill="1" applyBorder="1"/>
    <xf numFmtId="0" fontId="0" fillId="4" borderId="5" xfId="0" applyFill="1" applyBorder="1"/>
    <xf numFmtId="165" fontId="13" fillId="4" borderId="2" xfId="0" applyNumberFormat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2" fontId="13" fillId="4" borderId="4" xfId="0" applyNumberFormat="1" applyFont="1" applyFill="1" applyBorder="1" applyAlignment="1">
      <alignment horizontal="center" vertical="top" wrapText="1"/>
    </xf>
    <xf numFmtId="165" fontId="13" fillId="4" borderId="4" xfId="0" applyNumberFormat="1" applyFont="1" applyFill="1" applyBorder="1" applyAlignment="1">
      <alignment horizontal="center" vertical="top" wrapText="1"/>
    </xf>
    <xf numFmtId="165" fontId="13" fillId="4" borderId="28" xfId="0" applyNumberFormat="1" applyFont="1" applyFill="1" applyBorder="1" applyAlignment="1">
      <alignment horizontal="center" vertical="top" wrapText="1"/>
    </xf>
    <xf numFmtId="49" fontId="13" fillId="4" borderId="2" xfId="0" applyNumberFormat="1" applyFont="1" applyFill="1" applyBorder="1" applyAlignment="1">
      <alignment horizontal="center" vertical="top" wrapText="1"/>
    </xf>
    <xf numFmtId="0" fontId="4" fillId="4" borderId="24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/>
    <xf numFmtId="0" fontId="2" fillId="4" borderId="2" xfId="0" applyFont="1" applyFill="1" applyBorder="1" applyAlignment="1" applyProtection="1">
      <alignment horizontal="right"/>
      <protection locked="0"/>
    </xf>
    <xf numFmtId="0" fontId="0" fillId="5" borderId="5" xfId="0" applyFill="1" applyBorder="1"/>
    <xf numFmtId="0" fontId="0" fillId="5" borderId="6" xfId="0" applyFill="1" applyBorder="1"/>
    <xf numFmtId="0" fontId="0" fillId="5" borderId="4" xfId="0" applyFill="1" applyBorder="1"/>
    <xf numFmtId="0" fontId="2" fillId="5" borderId="6" xfId="0" applyFont="1" applyFill="1" applyBorder="1"/>
    <xf numFmtId="0" fontId="2" fillId="4" borderId="2" xfId="0" applyFont="1" applyFill="1" applyBorder="1" applyAlignment="1" applyProtection="1">
      <alignment wrapText="1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Protection="1">
      <protection locked="0"/>
    </xf>
    <xf numFmtId="0" fontId="4" fillId="4" borderId="2" xfId="0" applyFont="1" applyFill="1" applyBorder="1"/>
    <xf numFmtId="0" fontId="1" fillId="4" borderId="2" xfId="0" applyFont="1" applyFill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5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N167" sqref="N16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45" t="s">
        <v>51</v>
      </c>
      <c r="D1" s="146"/>
      <c r="E1" s="146"/>
      <c r="F1" s="9" t="s">
        <v>16</v>
      </c>
      <c r="G1" s="2" t="s">
        <v>17</v>
      </c>
      <c r="H1" s="147" t="s">
        <v>52</v>
      </c>
      <c r="I1" s="147"/>
      <c r="J1" s="147"/>
      <c r="K1" s="147"/>
    </row>
    <row r="2" spans="1:12" ht="18">
      <c r="A2" s="29" t="s">
        <v>6</v>
      </c>
      <c r="C2" s="2"/>
      <c r="G2" s="2" t="s">
        <v>18</v>
      </c>
      <c r="H2" s="147" t="s">
        <v>53</v>
      </c>
      <c r="I2" s="147"/>
      <c r="J2" s="147"/>
      <c r="K2" s="147"/>
    </row>
    <row r="3" spans="1:12" ht="17.25" customHeight="1">
      <c r="A3" s="4" t="s">
        <v>8</v>
      </c>
      <c r="C3" s="2"/>
      <c r="D3" s="3"/>
      <c r="E3" s="32" t="s">
        <v>9</v>
      </c>
      <c r="G3" s="2" t="s">
        <v>19</v>
      </c>
      <c r="H3" s="42">
        <v>1</v>
      </c>
      <c r="I3" s="42">
        <v>9</v>
      </c>
      <c r="J3" s="43">
        <v>2025</v>
      </c>
      <c r="K3" s="44"/>
    </row>
    <row r="4" spans="1:12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>
      <c r="A5" s="39" t="s">
        <v>14</v>
      </c>
      <c r="B5" s="40" t="s">
        <v>15</v>
      </c>
      <c r="C5" s="30" t="s">
        <v>0</v>
      </c>
      <c r="D5" s="30" t="s">
        <v>13</v>
      </c>
      <c r="E5" s="30" t="s">
        <v>12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10</v>
      </c>
      <c r="K5" s="31" t="s">
        <v>11</v>
      </c>
      <c r="L5" s="30" t="s">
        <v>32</v>
      </c>
    </row>
    <row r="6" spans="1:12" ht="13.5" thickBot="1">
      <c r="A6" s="45">
        <v>1</v>
      </c>
      <c r="B6" s="46">
        <v>1</v>
      </c>
      <c r="C6" s="47" t="s">
        <v>20</v>
      </c>
      <c r="D6" s="48" t="s">
        <v>54</v>
      </c>
      <c r="E6" s="48"/>
      <c r="F6" s="48"/>
      <c r="G6" s="48"/>
      <c r="H6" s="48"/>
      <c r="I6" s="48"/>
      <c r="J6" s="48"/>
      <c r="K6" s="49"/>
      <c r="L6" s="48"/>
    </row>
    <row r="7" spans="1:12" ht="15">
      <c r="A7" s="15"/>
      <c r="B7" s="16"/>
      <c r="C7" s="17"/>
      <c r="D7" s="50" t="s">
        <v>21</v>
      </c>
      <c r="E7" s="33"/>
      <c r="F7" s="34"/>
      <c r="G7" s="34"/>
      <c r="H7" s="34"/>
      <c r="I7" s="34"/>
      <c r="J7" s="34"/>
      <c r="K7" s="35"/>
      <c r="L7" s="34"/>
    </row>
    <row r="8" spans="1:12" ht="15">
      <c r="A8" s="18"/>
      <c r="B8" s="12"/>
      <c r="C8" s="8"/>
      <c r="D8" s="51" t="s">
        <v>25</v>
      </c>
      <c r="E8" s="60" t="s">
        <v>63</v>
      </c>
      <c r="F8" s="61">
        <v>100</v>
      </c>
      <c r="G8" s="51">
        <v>18</v>
      </c>
      <c r="H8" s="51">
        <v>15.7</v>
      </c>
      <c r="I8" s="63">
        <v>8.9</v>
      </c>
      <c r="J8" s="51">
        <v>146.56</v>
      </c>
      <c r="K8" s="63">
        <v>637</v>
      </c>
      <c r="L8" s="62">
        <v>38.799999999999997</v>
      </c>
    </row>
    <row r="9" spans="1:12" ht="15">
      <c r="A9" s="18"/>
      <c r="B9" s="12"/>
      <c r="C9" s="8"/>
      <c r="D9" s="51" t="s">
        <v>26</v>
      </c>
      <c r="E9" s="60" t="s">
        <v>36</v>
      </c>
      <c r="F9" s="64">
        <v>150</v>
      </c>
      <c r="G9" s="51">
        <v>5.4</v>
      </c>
      <c r="H9" s="51">
        <v>9.15</v>
      </c>
      <c r="I9" s="63">
        <v>35.549999999999997</v>
      </c>
      <c r="J9" s="51">
        <v>244.5</v>
      </c>
      <c r="K9" s="63">
        <v>413</v>
      </c>
      <c r="L9" s="62">
        <v>8.27</v>
      </c>
    </row>
    <row r="10" spans="1:12" ht="15">
      <c r="A10" s="18"/>
      <c r="B10" s="12"/>
      <c r="C10" s="8"/>
      <c r="D10" s="52" t="s">
        <v>22</v>
      </c>
      <c r="E10" s="60" t="s">
        <v>64</v>
      </c>
      <c r="F10" s="65">
        <v>200</v>
      </c>
      <c r="G10" s="66">
        <v>0.2</v>
      </c>
      <c r="H10" s="66">
        <v>0.2</v>
      </c>
      <c r="I10" s="62">
        <v>15</v>
      </c>
      <c r="J10" s="66">
        <v>58</v>
      </c>
      <c r="K10" s="62">
        <v>943</v>
      </c>
      <c r="L10" s="66">
        <v>1.66</v>
      </c>
    </row>
    <row r="11" spans="1:12" ht="15">
      <c r="A11" s="18"/>
      <c r="B11" s="12"/>
      <c r="C11" s="8"/>
      <c r="D11" s="52" t="s">
        <v>55</v>
      </c>
      <c r="E11" s="60" t="s">
        <v>38</v>
      </c>
      <c r="F11" s="68">
        <v>20</v>
      </c>
      <c r="G11" s="69">
        <v>1.3</v>
      </c>
      <c r="H11" s="69">
        <v>0.2</v>
      </c>
      <c r="I11" s="69">
        <v>9.4</v>
      </c>
      <c r="J11" s="69">
        <v>44</v>
      </c>
      <c r="K11" s="69"/>
      <c r="L11" s="62">
        <v>2.38</v>
      </c>
    </row>
    <row r="12" spans="1:12" ht="15">
      <c r="A12" s="18"/>
      <c r="B12" s="12"/>
      <c r="C12" s="8"/>
      <c r="D12" s="52" t="s">
        <v>56</v>
      </c>
      <c r="E12" s="70" t="s">
        <v>65</v>
      </c>
      <c r="F12" s="65">
        <v>150</v>
      </c>
      <c r="G12" s="66">
        <v>0.79</v>
      </c>
      <c r="H12" s="66">
        <v>0.79</v>
      </c>
      <c r="I12" s="62">
        <v>29.29</v>
      </c>
      <c r="J12" s="66">
        <v>44</v>
      </c>
      <c r="K12" s="62"/>
      <c r="L12" s="66">
        <v>28.89</v>
      </c>
    </row>
    <row r="13" spans="1:12" ht="15">
      <c r="A13" s="18"/>
      <c r="B13" s="12"/>
      <c r="C13" s="8"/>
      <c r="D13" s="5" t="s">
        <v>57</v>
      </c>
      <c r="E13" s="36"/>
      <c r="F13" s="37"/>
      <c r="G13" s="37"/>
      <c r="H13" s="37"/>
      <c r="I13" s="37"/>
      <c r="J13" s="37"/>
      <c r="K13" s="38"/>
      <c r="L13" s="37"/>
    </row>
    <row r="14" spans="1:12" ht="15">
      <c r="A14" s="18"/>
      <c r="B14" s="12"/>
      <c r="C14" s="8"/>
      <c r="D14" s="5" t="s">
        <v>58</v>
      </c>
      <c r="E14" s="36"/>
      <c r="F14" s="37"/>
      <c r="G14" s="37"/>
      <c r="H14" s="37"/>
      <c r="I14" s="37"/>
      <c r="J14" s="37"/>
      <c r="K14" s="38"/>
      <c r="L14" s="37"/>
    </row>
    <row r="15" spans="1:12" ht="15">
      <c r="A15" s="19"/>
      <c r="B15" s="14"/>
      <c r="C15" s="6"/>
      <c r="D15" s="116" t="s">
        <v>30</v>
      </c>
      <c r="E15" s="53"/>
      <c r="F15" s="71">
        <f>SUM(F8:F12)</f>
        <v>620</v>
      </c>
      <c r="G15" s="71">
        <f>SUM(G8:G12)</f>
        <v>25.689999999999998</v>
      </c>
      <c r="H15" s="71">
        <f>SUM(H8:H12)</f>
        <v>26.04</v>
      </c>
      <c r="I15" s="71">
        <f>SUM(I8:I12)</f>
        <v>98.139999999999986</v>
      </c>
      <c r="J15" s="71">
        <f>SUM(J8:J12)</f>
        <v>537.05999999999995</v>
      </c>
      <c r="K15" s="72"/>
      <c r="L15" s="73">
        <f>SUM(L8:L12)</f>
        <v>80</v>
      </c>
    </row>
    <row r="16" spans="1:12" ht="15.75" thickBot="1">
      <c r="A16" s="18"/>
      <c r="B16" s="12"/>
      <c r="C16" s="8" t="s">
        <v>59</v>
      </c>
      <c r="D16" s="116" t="s">
        <v>60</v>
      </c>
      <c r="E16" s="53"/>
      <c r="F16" s="54"/>
      <c r="G16" s="54"/>
      <c r="H16" s="54"/>
      <c r="I16" s="54"/>
      <c r="J16" s="54"/>
      <c r="K16" s="55"/>
      <c r="L16" s="54"/>
    </row>
    <row r="17" spans="1:12" ht="15">
      <c r="A17" s="20">
        <v>1</v>
      </c>
      <c r="B17" s="10">
        <v>1</v>
      </c>
      <c r="C17" s="7" t="s">
        <v>23</v>
      </c>
      <c r="D17" s="52" t="s">
        <v>24</v>
      </c>
      <c r="E17" s="74" t="s">
        <v>66</v>
      </c>
      <c r="F17" s="75">
        <v>60</v>
      </c>
      <c r="G17" s="67">
        <v>1.33</v>
      </c>
      <c r="H17" s="67">
        <v>0.16</v>
      </c>
      <c r="I17" s="77">
        <v>2.2799999999999998</v>
      </c>
      <c r="J17" s="67">
        <v>13.4</v>
      </c>
      <c r="K17" s="58"/>
      <c r="L17" s="78">
        <v>9.15</v>
      </c>
    </row>
    <row r="18" spans="1:12" ht="15">
      <c r="A18" s="18"/>
      <c r="B18" s="12"/>
      <c r="C18" s="8"/>
      <c r="D18" s="52" t="s">
        <v>61</v>
      </c>
      <c r="E18" s="74" t="s">
        <v>49</v>
      </c>
      <c r="F18" s="76">
        <v>220</v>
      </c>
      <c r="G18" s="67">
        <v>6.7</v>
      </c>
      <c r="H18" s="67">
        <v>5.0999999999999996</v>
      </c>
      <c r="I18" s="77">
        <v>18.399999999999999</v>
      </c>
      <c r="J18" s="67">
        <v>240</v>
      </c>
      <c r="K18" s="58">
        <v>204</v>
      </c>
      <c r="L18" s="79">
        <v>19.739999999999998</v>
      </c>
    </row>
    <row r="19" spans="1:12" ht="15">
      <c r="A19" s="18"/>
      <c r="B19" s="12"/>
      <c r="C19" s="8"/>
      <c r="D19" s="52" t="s">
        <v>25</v>
      </c>
      <c r="E19" s="60" t="s">
        <v>63</v>
      </c>
      <c r="F19" s="61">
        <v>100</v>
      </c>
      <c r="G19" s="51">
        <v>18</v>
      </c>
      <c r="H19" s="51">
        <v>15.31</v>
      </c>
      <c r="I19" s="63">
        <v>0.8</v>
      </c>
      <c r="J19" s="51">
        <v>146.56</v>
      </c>
      <c r="K19" s="58">
        <v>637</v>
      </c>
      <c r="L19" s="62">
        <v>38.799999999999997</v>
      </c>
    </row>
    <row r="20" spans="1:12" ht="15">
      <c r="A20" s="18"/>
      <c r="B20" s="12"/>
      <c r="C20" s="8"/>
      <c r="D20" s="52" t="s">
        <v>26</v>
      </c>
      <c r="E20" s="60" t="s">
        <v>36</v>
      </c>
      <c r="F20" s="64">
        <v>150</v>
      </c>
      <c r="G20" s="51">
        <v>5.4</v>
      </c>
      <c r="H20" s="51">
        <v>4.37</v>
      </c>
      <c r="I20" s="63">
        <v>35.549999999999997</v>
      </c>
      <c r="J20" s="51">
        <v>206.24</v>
      </c>
      <c r="K20" s="58">
        <v>413</v>
      </c>
      <c r="L20" s="62">
        <v>8.27</v>
      </c>
    </row>
    <row r="21" spans="1:12" ht="15">
      <c r="A21" s="18"/>
      <c r="B21" s="12"/>
      <c r="C21" s="8"/>
      <c r="D21" s="52" t="s">
        <v>22</v>
      </c>
      <c r="E21" s="138" t="s">
        <v>64</v>
      </c>
      <c r="F21" s="65">
        <v>200</v>
      </c>
      <c r="G21" s="66">
        <v>0.2</v>
      </c>
      <c r="H21" s="66">
        <v>0.2</v>
      </c>
      <c r="I21" s="62">
        <v>15</v>
      </c>
      <c r="J21" s="66">
        <v>58</v>
      </c>
      <c r="K21" s="58">
        <v>943</v>
      </c>
      <c r="L21" s="66">
        <v>1.66</v>
      </c>
    </row>
    <row r="22" spans="1:12" ht="15">
      <c r="A22" s="18"/>
      <c r="B22" s="12"/>
      <c r="C22" s="8"/>
      <c r="D22" s="52" t="s">
        <v>28</v>
      </c>
      <c r="E22" s="60" t="s">
        <v>38</v>
      </c>
      <c r="F22" s="68">
        <v>20</v>
      </c>
      <c r="G22" s="69">
        <v>1.3</v>
      </c>
      <c r="H22" s="69">
        <v>0.2</v>
      </c>
      <c r="I22" s="69">
        <v>9.4</v>
      </c>
      <c r="J22" s="69">
        <v>44</v>
      </c>
      <c r="K22" s="58"/>
      <c r="L22" s="62">
        <v>2.38</v>
      </c>
    </row>
    <row r="23" spans="1:12" ht="15">
      <c r="A23" s="18"/>
      <c r="B23" s="12"/>
      <c r="C23" s="8"/>
      <c r="D23" s="52" t="s">
        <v>29</v>
      </c>
      <c r="E23" s="56"/>
      <c r="F23" s="57"/>
      <c r="G23" s="57"/>
      <c r="H23" s="57"/>
      <c r="I23" s="57"/>
      <c r="J23" s="57"/>
      <c r="K23" s="58"/>
      <c r="L23" s="57"/>
    </row>
    <row r="24" spans="1:12" ht="15">
      <c r="A24" s="18"/>
      <c r="B24" s="12"/>
      <c r="C24" s="8"/>
      <c r="D24" s="51" t="s">
        <v>62</v>
      </c>
      <c r="E24" s="56"/>
      <c r="F24" s="57"/>
      <c r="G24" s="57"/>
      <c r="H24" s="57"/>
      <c r="I24" s="57"/>
      <c r="J24" s="57"/>
      <c r="K24" s="58"/>
      <c r="L24" s="57"/>
    </row>
    <row r="25" spans="1:12" ht="15">
      <c r="A25" s="18"/>
      <c r="B25" s="12"/>
      <c r="C25" s="8"/>
      <c r="D25" s="117" t="s">
        <v>58</v>
      </c>
      <c r="E25" s="56"/>
      <c r="F25" s="80"/>
      <c r="G25" s="57"/>
      <c r="H25" s="57"/>
      <c r="I25" s="57"/>
      <c r="J25" s="57"/>
      <c r="K25" s="58"/>
      <c r="L25" s="57"/>
    </row>
    <row r="26" spans="1:12" ht="15">
      <c r="A26" s="19"/>
      <c r="B26" s="14"/>
      <c r="C26" s="6"/>
      <c r="D26" s="116" t="s">
        <v>30</v>
      </c>
      <c r="E26" s="53"/>
      <c r="F26" s="102">
        <f>SUM(F17:F22)</f>
        <v>750</v>
      </c>
      <c r="G26" s="71">
        <f t="shared" ref="G26:J26" si="0">SUM(G17:G25)</f>
        <v>32.93</v>
      </c>
      <c r="H26" s="71">
        <f t="shared" si="0"/>
        <v>25.34</v>
      </c>
      <c r="I26" s="71">
        <f t="shared" si="0"/>
        <v>81.430000000000007</v>
      </c>
      <c r="J26" s="71">
        <f t="shared" si="0"/>
        <v>708.2</v>
      </c>
      <c r="K26" s="72"/>
      <c r="L26" s="71">
        <f t="shared" ref="L26" si="1">SUM(L17:L25)</f>
        <v>79.999999999999986</v>
      </c>
    </row>
    <row r="27" spans="1:12" ht="15.75" thickBot="1">
      <c r="A27" s="23"/>
      <c r="B27" s="24"/>
      <c r="C27" s="152" t="s">
        <v>4</v>
      </c>
      <c r="D27" s="153"/>
      <c r="E27" s="25"/>
      <c r="F27" s="26">
        <f>F15+F26</f>
        <v>1370</v>
      </c>
      <c r="G27" s="26">
        <f t="shared" ref="G27:J27" si="2">G15+G26</f>
        <v>58.62</v>
      </c>
      <c r="H27" s="26">
        <f t="shared" si="2"/>
        <v>51.379999999999995</v>
      </c>
      <c r="I27" s="26">
        <f t="shared" si="2"/>
        <v>179.57</v>
      </c>
      <c r="J27" s="26">
        <f t="shared" si="2"/>
        <v>1245.26</v>
      </c>
      <c r="K27" s="26"/>
      <c r="L27" s="26">
        <f t="shared" ref="L27" si="3">L15+L26</f>
        <v>160</v>
      </c>
    </row>
    <row r="28" spans="1:12" ht="15.75" thickBot="1">
      <c r="A28" s="85">
        <v>1</v>
      </c>
      <c r="B28" s="85">
        <v>2</v>
      </c>
      <c r="C28" s="86" t="s">
        <v>20</v>
      </c>
      <c r="D28" s="87" t="s">
        <v>54</v>
      </c>
      <c r="E28" s="82"/>
      <c r="F28" s="83"/>
      <c r="G28" s="83"/>
      <c r="H28" s="83"/>
      <c r="I28" s="83"/>
      <c r="J28" s="83"/>
      <c r="K28" s="84"/>
      <c r="L28" s="83"/>
    </row>
    <row r="29" spans="1:12" ht="15">
      <c r="A29" s="11"/>
      <c r="B29" s="12"/>
      <c r="C29" s="8"/>
      <c r="D29" s="59" t="s">
        <v>21</v>
      </c>
      <c r="E29" s="118"/>
      <c r="F29" s="119"/>
      <c r="G29" s="119"/>
      <c r="H29" s="119"/>
      <c r="I29" s="119"/>
      <c r="J29" s="119"/>
      <c r="K29" s="120"/>
      <c r="L29" s="119"/>
    </row>
    <row r="30" spans="1:12" ht="15">
      <c r="A30" s="11"/>
      <c r="B30" s="12"/>
      <c r="C30" s="8"/>
      <c r="D30" s="117" t="s">
        <v>25</v>
      </c>
      <c r="E30" s="60" t="s">
        <v>39</v>
      </c>
      <c r="F30" s="91" t="s">
        <v>94</v>
      </c>
      <c r="G30" s="62">
        <v>17.3</v>
      </c>
      <c r="H30" s="62">
        <v>19</v>
      </c>
      <c r="I30" s="95">
        <v>30.13</v>
      </c>
      <c r="J30" s="62">
        <v>401.2</v>
      </c>
      <c r="K30" s="58">
        <v>463</v>
      </c>
      <c r="L30" s="62">
        <v>59.84</v>
      </c>
    </row>
    <row r="31" spans="1:12" ht="15">
      <c r="A31" s="11"/>
      <c r="B31" s="12"/>
      <c r="C31" s="8"/>
      <c r="D31" s="121" t="s">
        <v>26</v>
      </c>
      <c r="E31" s="60"/>
      <c r="F31" s="91"/>
      <c r="G31" s="66"/>
      <c r="H31" s="66"/>
      <c r="I31" s="62"/>
      <c r="J31" s="66"/>
      <c r="K31" s="58"/>
      <c r="L31" s="62"/>
    </row>
    <row r="32" spans="1:12" ht="15">
      <c r="A32" s="11"/>
      <c r="B32" s="12"/>
      <c r="C32" s="8"/>
      <c r="D32" s="121" t="s">
        <v>22</v>
      </c>
      <c r="E32" s="60" t="s">
        <v>64</v>
      </c>
      <c r="F32" s="65">
        <v>200</v>
      </c>
      <c r="G32" s="66">
        <v>0.2</v>
      </c>
      <c r="H32" s="66">
        <v>0.2</v>
      </c>
      <c r="I32" s="62">
        <v>15</v>
      </c>
      <c r="J32" s="66">
        <v>58</v>
      </c>
      <c r="K32" s="58">
        <v>943</v>
      </c>
      <c r="L32" s="66">
        <v>1.66</v>
      </c>
    </row>
    <row r="33" spans="1:12" ht="15">
      <c r="A33" s="11"/>
      <c r="B33" s="12"/>
      <c r="C33" s="8"/>
      <c r="D33" s="121" t="s">
        <v>67</v>
      </c>
      <c r="E33" s="74"/>
      <c r="F33" s="92"/>
      <c r="G33" s="69"/>
      <c r="H33" s="69"/>
      <c r="I33" s="69"/>
      <c r="J33" s="69"/>
      <c r="K33" s="58"/>
      <c r="L33" s="62"/>
    </row>
    <row r="34" spans="1:12" ht="15">
      <c r="A34" s="11"/>
      <c r="B34" s="12"/>
      <c r="C34" s="8"/>
      <c r="D34" s="117" t="s">
        <v>56</v>
      </c>
      <c r="E34" s="70"/>
      <c r="F34" s="65"/>
      <c r="G34" s="66"/>
      <c r="H34" s="66"/>
      <c r="I34" s="62"/>
      <c r="J34" s="66"/>
      <c r="K34" s="58"/>
      <c r="L34" s="66"/>
    </row>
    <row r="35" spans="1:12" ht="15">
      <c r="A35" s="11"/>
      <c r="B35" s="12"/>
      <c r="C35" s="8"/>
      <c r="D35" s="117" t="s">
        <v>68</v>
      </c>
      <c r="E35" s="70"/>
      <c r="F35" s="65"/>
      <c r="G35" s="66"/>
      <c r="H35" s="66"/>
      <c r="I35" s="62"/>
      <c r="J35" s="66"/>
      <c r="K35" s="58"/>
      <c r="L35" s="66"/>
    </row>
    <row r="36" spans="1:12" ht="15.75" thickBot="1">
      <c r="A36" s="11"/>
      <c r="B36" s="12"/>
      <c r="C36" s="8"/>
      <c r="D36" s="142" t="s">
        <v>98</v>
      </c>
      <c r="E36" s="89" t="s">
        <v>69</v>
      </c>
      <c r="F36" s="93">
        <v>200</v>
      </c>
      <c r="G36" s="94">
        <v>0.4</v>
      </c>
      <c r="H36" s="94">
        <v>0.1</v>
      </c>
      <c r="I36" s="96">
        <v>23</v>
      </c>
      <c r="J36" s="94">
        <v>122</v>
      </c>
      <c r="K36" s="58"/>
      <c r="L36" s="97">
        <v>18.5</v>
      </c>
    </row>
    <row r="37" spans="1:12" ht="15">
      <c r="A37" s="13"/>
      <c r="B37" s="14"/>
      <c r="C37" s="6"/>
      <c r="D37" s="116" t="s">
        <v>30</v>
      </c>
      <c r="E37" s="70"/>
      <c r="F37" s="73">
        <f>SUM(F30+F32+F36)</f>
        <v>530</v>
      </c>
      <c r="G37" s="71">
        <f>SUM(G29:G36)</f>
        <v>17.899999999999999</v>
      </c>
      <c r="H37" s="73">
        <f>SUM(H30:H36)</f>
        <v>19.3</v>
      </c>
      <c r="I37" s="73">
        <f>SUM(I29:I36)</f>
        <v>68.13</v>
      </c>
      <c r="J37" s="73">
        <f>SUM(J30:J36)</f>
        <v>581.20000000000005</v>
      </c>
      <c r="K37" s="72"/>
      <c r="L37" s="73">
        <f>SUM(L30+L32+L36)</f>
        <v>80</v>
      </c>
    </row>
    <row r="38" spans="1:12" ht="15">
      <c r="A38" s="11"/>
      <c r="B38" s="12"/>
      <c r="C38" s="90" t="s">
        <v>70</v>
      </c>
      <c r="D38" s="116" t="s">
        <v>60</v>
      </c>
      <c r="E38" s="70"/>
      <c r="F38" s="54"/>
      <c r="G38" s="54"/>
      <c r="H38" s="54"/>
      <c r="I38" s="54"/>
      <c r="J38" s="54"/>
      <c r="K38" s="55"/>
      <c r="L38" s="54"/>
    </row>
    <row r="39" spans="1:12" ht="15">
      <c r="A39" s="10">
        <v>1</v>
      </c>
      <c r="B39" s="10">
        <v>2</v>
      </c>
      <c r="C39" s="7" t="s">
        <v>23</v>
      </c>
      <c r="D39" s="52" t="s">
        <v>24</v>
      </c>
      <c r="E39" s="56"/>
      <c r="F39" s="57"/>
      <c r="G39" s="57"/>
      <c r="H39" s="57"/>
      <c r="I39" s="57"/>
      <c r="J39" s="57"/>
      <c r="K39" s="58"/>
      <c r="L39" s="57"/>
    </row>
    <row r="40" spans="1:12" ht="15">
      <c r="A40" s="11"/>
      <c r="B40" s="12"/>
      <c r="C40" s="8"/>
      <c r="D40" s="121" t="s">
        <v>21</v>
      </c>
      <c r="E40" s="74" t="s">
        <v>71</v>
      </c>
      <c r="F40" s="76">
        <v>230</v>
      </c>
      <c r="G40" s="67">
        <v>6.5</v>
      </c>
      <c r="H40" s="67">
        <v>9.33</v>
      </c>
      <c r="I40" s="67">
        <v>13.5</v>
      </c>
      <c r="J40" s="77">
        <v>254</v>
      </c>
      <c r="K40" s="58">
        <v>170</v>
      </c>
      <c r="L40" s="79">
        <v>21.21</v>
      </c>
    </row>
    <row r="41" spans="1:12" ht="15">
      <c r="A41" s="11"/>
      <c r="B41" s="12"/>
      <c r="C41" s="8"/>
      <c r="D41" s="52" t="s">
        <v>25</v>
      </c>
      <c r="E41" s="60" t="s">
        <v>95</v>
      </c>
      <c r="F41" s="61">
        <v>250</v>
      </c>
      <c r="G41" s="51">
        <v>18.239999999999998</v>
      </c>
      <c r="H41" s="51">
        <v>9.4700000000000006</v>
      </c>
      <c r="I41" s="51">
        <v>22.8</v>
      </c>
      <c r="J41" s="63">
        <v>353.1</v>
      </c>
      <c r="K41" s="58">
        <v>590</v>
      </c>
      <c r="L41" s="62">
        <v>54.75</v>
      </c>
    </row>
    <row r="42" spans="1:12" ht="15">
      <c r="A42" s="11"/>
      <c r="B42" s="12"/>
      <c r="C42" s="8"/>
      <c r="D42" s="52" t="s">
        <v>26</v>
      </c>
      <c r="E42" s="60"/>
      <c r="F42" s="64"/>
      <c r="G42" s="51"/>
      <c r="H42" s="51"/>
      <c r="I42" s="51"/>
      <c r="J42" s="63"/>
      <c r="K42" s="58"/>
      <c r="L42" s="62"/>
    </row>
    <row r="43" spans="1:12" ht="15">
      <c r="A43" s="11"/>
      <c r="B43" s="12"/>
      <c r="C43" s="8"/>
      <c r="D43" s="121" t="s">
        <v>22</v>
      </c>
      <c r="E43" s="60" t="s">
        <v>64</v>
      </c>
      <c r="F43" s="61">
        <v>200</v>
      </c>
      <c r="G43" s="66">
        <v>0.2</v>
      </c>
      <c r="H43" s="66">
        <v>0</v>
      </c>
      <c r="I43" s="66">
        <v>15</v>
      </c>
      <c r="J43" s="62">
        <v>58</v>
      </c>
      <c r="K43" s="58">
        <v>943</v>
      </c>
      <c r="L43" s="62">
        <v>1.66</v>
      </c>
    </row>
    <row r="44" spans="1:12" ht="15">
      <c r="A44" s="11"/>
      <c r="B44" s="12"/>
      <c r="C44" s="8"/>
      <c r="D44" s="52" t="s">
        <v>28</v>
      </c>
      <c r="E44" s="60" t="s">
        <v>38</v>
      </c>
      <c r="F44" s="68">
        <v>20</v>
      </c>
      <c r="G44" s="69">
        <v>1.3</v>
      </c>
      <c r="H44" s="69">
        <v>0.2</v>
      </c>
      <c r="I44" s="69">
        <v>9.4</v>
      </c>
      <c r="J44" s="69">
        <v>44</v>
      </c>
      <c r="K44" s="58"/>
      <c r="L44" s="62">
        <v>2.38</v>
      </c>
    </row>
    <row r="45" spans="1:12" ht="15">
      <c r="A45" s="11"/>
      <c r="B45" s="12"/>
      <c r="C45" s="8"/>
      <c r="D45" s="52" t="s">
        <v>29</v>
      </c>
      <c r="E45" s="70"/>
      <c r="F45" s="98"/>
      <c r="G45" s="99"/>
      <c r="H45" s="99"/>
      <c r="I45" s="99"/>
      <c r="J45" s="69"/>
      <c r="K45" s="58"/>
      <c r="L45" s="66"/>
    </row>
    <row r="46" spans="1:12" ht="15">
      <c r="A46" s="11"/>
      <c r="B46" s="12"/>
      <c r="C46" s="8"/>
      <c r="D46" s="117" t="s">
        <v>68</v>
      </c>
      <c r="E46" s="70"/>
      <c r="F46" s="65"/>
      <c r="G46" s="66"/>
      <c r="H46" s="66"/>
      <c r="I46" s="66"/>
      <c r="J46" s="100"/>
      <c r="K46" s="58"/>
      <c r="L46" s="66"/>
    </row>
    <row r="47" spans="1:12" ht="15">
      <c r="A47" s="11"/>
      <c r="B47" s="12"/>
      <c r="C47" s="8"/>
      <c r="D47" s="117" t="s">
        <v>58</v>
      </c>
      <c r="E47" s="56"/>
      <c r="F47" s="57"/>
      <c r="G47" s="57"/>
      <c r="H47" s="57"/>
      <c r="I47" s="57"/>
      <c r="J47" s="57"/>
      <c r="K47" s="58"/>
      <c r="L47" s="57"/>
    </row>
    <row r="48" spans="1:12" ht="15">
      <c r="A48" s="13"/>
      <c r="B48" s="14"/>
      <c r="C48" s="6"/>
      <c r="D48" s="116" t="s">
        <v>30</v>
      </c>
      <c r="E48" s="53"/>
      <c r="F48" s="71">
        <f>SUM(F39:F47)</f>
        <v>700</v>
      </c>
      <c r="G48" s="71">
        <f t="shared" ref="G48" si="4">SUM(G39:G47)</f>
        <v>26.24</v>
      </c>
      <c r="H48" s="71">
        <f t="shared" ref="H48" si="5">SUM(H39:H47)</f>
        <v>19</v>
      </c>
      <c r="I48" s="71">
        <f t="shared" ref="I48" si="6">SUM(I39:I47)</f>
        <v>60.699999999999996</v>
      </c>
      <c r="J48" s="71">
        <f t="shared" ref="J48:L48" si="7">SUM(J39:J47)</f>
        <v>709.1</v>
      </c>
      <c r="K48" s="72"/>
      <c r="L48" s="71">
        <f t="shared" si="7"/>
        <v>80</v>
      </c>
    </row>
    <row r="49" spans="1:12" ht="15.75" customHeight="1" thickBot="1">
      <c r="A49" s="27"/>
      <c r="B49" s="27"/>
      <c r="C49" s="148" t="s">
        <v>4</v>
      </c>
      <c r="D49" s="149"/>
      <c r="E49" s="25"/>
      <c r="F49" s="101">
        <f>SUM(F37+F48)</f>
        <v>1230</v>
      </c>
      <c r="G49" s="26">
        <f>SUM(G37+G48)</f>
        <v>44.14</v>
      </c>
      <c r="H49" s="101">
        <f>SUM(H37+H48)</f>
        <v>38.299999999999997</v>
      </c>
      <c r="I49" s="101">
        <f>SUM(I37+I48)</f>
        <v>128.82999999999998</v>
      </c>
      <c r="J49" s="101">
        <f>SUM(J37+J48)</f>
        <v>1290.3000000000002</v>
      </c>
      <c r="K49" s="26"/>
      <c r="L49" s="26">
        <f t="shared" ref="L49" si="8">L37+L48</f>
        <v>160</v>
      </c>
    </row>
    <row r="50" spans="1:12" ht="15.75" customHeight="1" thickBot="1">
      <c r="A50" s="85">
        <v>1</v>
      </c>
      <c r="B50" s="85">
        <v>3</v>
      </c>
      <c r="C50" s="104" t="s">
        <v>73</v>
      </c>
      <c r="D50" s="81" t="s">
        <v>54</v>
      </c>
      <c r="E50" s="82"/>
      <c r="F50" s="103"/>
      <c r="G50" s="83"/>
      <c r="H50" s="103"/>
      <c r="I50" s="103"/>
      <c r="J50" s="103"/>
      <c r="K50" s="84"/>
      <c r="L50" s="83"/>
    </row>
    <row r="51" spans="1:12" ht="15">
      <c r="A51" s="15"/>
      <c r="B51" s="16"/>
      <c r="C51" s="107"/>
      <c r="D51" s="50" t="s">
        <v>21</v>
      </c>
      <c r="E51" s="118"/>
      <c r="F51" s="119"/>
      <c r="G51" s="119"/>
      <c r="H51" s="119"/>
      <c r="I51" s="119"/>
      <c r="J51" s="119"/>
      <c r="K51" s="120"/>
      <c r="L51" s="119"/>
    </row>
    <row r="52" spans="1:12" ht="15">
      <c r="A52" s="18"/>
      <c r="B52" s="12"/>
      <c r="C52" s="122"/>
      <c r="D52" s="117" t="s">
        <v>25</v>
      </c>
      <c r="E52" s="60" t="s">
        <v>96</v>
      </c>
      <c r="F52" s="91" t="s">
        <v>75</v>
      </c>
      <c r="G52" s="62">
        <v>17.29</v>
      </c>
      <c r="H52" s="62">
        <v>15.12</v>
      </c>
      <c r="I52" s="62">
        <v>44.84</v>
      </c>
      <c r="J52" s="62">
        <v>394.4</v>
      </c>
      <c r="K52" s="58">
        <v>601</v>
      </c>
      <c r="L52" s="62">
        <v>57.31</v>
      </c>
    </row>
    <row r="53" spans="1:12" ht="15">
      <c r="A53" s="18"/>
      <c r="B53" s="12"/>
      <c r="C53" s="122"/>
      <c r="D53" s="121" t="s">
        <v>26</v>
      </c>
      <c r="E53" s="60"/>
      <c r="F53" s="91"/>
      <c r="G53" s="66"/>
      <c r="H53" s="66"/>
      <c r="I53" s="62"/>
      <c r="J53" s="66"/>
      <c r="K53" s="58">
        <v>643</v>
      </c>
      <c r="L53" s="62"/>
    </row>
    <row r="54" spans="1:12" ht="15">
      <c r="A54" s="18"/>
      <c r="B54" s="12"/>
      <c r="C54" s="122"/>
      <c r="D54" s="121" t="s">
        <v>22</v>
      </c>
      <c r="E54" s="60" t="s">
        <v>64</v>
      </c>
      <c r="F54" s="65">
        <v>200</v>
      </c>
      <c r="G54" s="66">
        <v>0.2</v>
      </c>
      <c r="H54" s="66">
        <v>0</v>
      </c>
      <c r="I54" s="62">
        <v>15</v>
      </c>
      <c r="J54" s="66">
        <v>58</v>
      </c>
      <c r="K54" s="58"/>
      <c r="L54" s="66">
        <v>1.66</v>
      </c>
    </row>
    <row r="55" spans="1:12" ht="15">
      <c r="A55" s="18"/>
      <c r="B55" s="12"/>
      <c r="C55" s="122"/>
      <c r="D55" s="121" t="s">
        <v>55</v>
      </c>
      <c r="E55" s="60" t="s">
        <v>38</v>
      </c>
      <c r="F55" s="68">
        <v>20</v>
      </c>
      <c r="G55" s="69">
        <v>1.3</v>
      </c>
      <c r="H55" s="69">
        <v>0.2</v>
      </c>
      <c r="I55" s="69">
        <v>9.4</v>
      </c>
      <c r="J55" s="69">
        <v>44</v>
      </c>
      <c r="K55" s="58"/>
      <c r="L55" s="62">
        <v>2.38</v>
      </c>
    </row>
    <row r="56" spans="1:12" ht="15">
      <c r="A56" s="18"/>
      <c r="B56" s="12"/>
      <c r="C56" s="122"/>
      <c r="D56" s="117" t="s">
        <v>74</v>
      </c>
      <c r="E56" s="70" t="s">
        <v>65</v>
      </c>
      <c r="F56" s="65">
        <v>124</v>
      </c>
      <c r="G56" s="66">
        <v>2.88</v>
      </c>
      <c r="H56" s="66">
        <v>0.96</v>
      </c>
      <c r="I56" s="62">
        <v>29.29</v>
      </c>
      <c r="J56" s="66">
        <v>108.6</v>
      </c>
      <c r="K56" s="58"/>
      <c r="L56" s="66">
        <v>18.649999999999999</v>
      </c>
    </row>
    <row r="57" spans="1:12" ht="15">
      <c r="A57" s="18"/>
      <c r="B57" s="12"/>
      <c r="C57" s="122"/>
      <c r="D57" s="117" t="s">
        <v>68</v>
      </c>
      <c r="E57" s="56"/>
      <c r="F57" s="57"/>
      <c r="G57" s="57"/>
      <c r="H57" s="66"/>
      <c r="I57" s="62"/>
      <c r="J57" s="66"/>
      <c r="K57" s="58"/>
      <c r="L57" s="57"/>
    </row>
    <row r="58" spans="1:12" ht="15">
      <c r="A58" s="18"/>
      <c r="B58" s="12"/>
      <c r="C58" s="122"/>
      <c r="D58" s="117" t="s">
        <v>58</v>
      </c>
      <c r="E58" s="56"/>
      <c r="F58" s="57"/>
      <c r="G58" s="57"/>
      <c r="H58" s="57"/>
      <c r="I58" s="57"/>
      <c r="J58" s="57"/>
      <c r="K58" s="58"/>
      <c r="L58" s="57"/>
    </row>
    <row r="59" spans="1:12" ht="15">
      <c r="A59" s="19"/>
      <c r="B59" s="14"/>
      <c r="C59" s="59"/>
      <c r="D59" s="116" t="s">
        <v>30</v>
      </c>
      <c r="E59" s="53"/>
      <c r="F59" s="73">
        <f>SUM(F52+F53+F54+F56)</f>
        <v>624</v>
      </c>
      <c r="G59" s="71">
        <f t="shared" ref="G59" si="9">SUM(G51:G58)</f>
        <v>21.669999999999998</v>
      </c>
      <c r="H59" s="71">
        <f t="shared" ref="H59" si="10">SUM(H51:H58)</f>
        <v>16.279999999999998</v>
      </c>
      <c r="I59" s="71">
        <f t="shared" ref="I59" si="11">SUM(I51:I58)</f>
        <v>98.53</v>
      </c>
      <c r="J59" s="71">
        <f t="shared" ref="J59:L59" si="12">SUM(J51:J58)</f>
        <v>605</v>
      </c>
      <c r="K59" s="72"/>
      <c r="L59" s="71">
        <f t="shared" si="12"/>
        <v>80</v>
      </c>
    </row>
    <row r="60" spans="1:12" ht="15">
      <c r="A60" s="18"/>
      <c r="B60" s="12"/>
      <c r="C60" s="123" t="s">
        <v>59</v>
      </c>
      <c r="D60" s="116" t="s">
        <v>60</v>
      </c>
      <c r="E60" s="53"/>
      <c r="F60" s="54"/>
      <c r="G60" s="54"/>
      <c r="H60" s="54"/>
      <c r="I60" s="54"/>
      <c r="J60" s="54"/>
      <c r="K60" s="55"/>
      <c r="L60" s="54"/>
    </row>
    <row r="61" spans="1:12" ht="15">
      <c r="A61" s="20">
        <v>1</v>
      </c>
      <c r="B61" s="10">
        <v>3</v>
      </c>
      <c r="C61" s="124" t="s">
        <v>23</v>
      </c>
      <c r="D61" s="52" t="s">
        <v>24</v>
      </c>
      <c r="E61" s="56"/>
      <c r="F61" s="57"/>
      <c r="G61" s="57"/>
      <c r="H61" s="57"/>
      <c r="I61" s="57"/>
      <c r="J61" s="57"/>
      <c r="K61" s="58"/>
      <c r="L61" s="57"/>
    </row>
    <row r="62" spans="1:12" ht="15">
      <c r="A62" s="18"/>
      <c r="B62" s="12"/>
      <c r="C62" s="122"/>
      <c r="D62" s="121" t="s">
        <v>61</v>
      </c>
      <c r="E62" s="74" t="s">
        <v>76</v>
      </c>
      <c r="F62" s="76">
        <v>230</v>
      </c>
      <c r="G62" s="67">
        <v>7.5</v>
      </c>
      <c r="H62" s="67">
        <v>8.6</v>
      </c>
      <c r="I62" s="77">
        <v>20.5</v>
      </c>
      <c r="J62" s="67">
        <v>213</v>
      </c>
      <c r="K62" s="58">
        <v>197</v>
      </c>
      <c r="L62" s="79">
        <v>18.649999999999999</v>
      </c>
    </row>
    <row r="63" spans="1:12" ht="15">
      <c r="A63" s="18"/>
      <c r="B63" s="12"/>
      <c r="C63" s="122"/>
      <c r="D63" s="52" t="s">
        <v>25</v>
      </c>
      <c r="E63" s="60" t="s">
        <v>96</v>
      </c>
      <c r="F63" s="61">
        <v>300</v>
      </c>
      <c r="G63" s="51">
        <v>17.29</v>
      </c>
      <c r="H63" s="51">
        <v>15.22</v>
      </c>
      <c r="I63" s="63">
        <v>44.84</v>
      </c>
      <c r="J63" s="51">
        <v>394.4</v>
      </c>
      <c r="K63" s="58">
        <v>601</v>
      </c>
      <c r="L63" s="62">
        <v>57.31</v>
      </c>
    </row>
    <row r="64" spans="1:12" ht="15">
      <c r="A64" s="18"/>
      <c r="B64" s="12"/>
      <c r="C64" s="122"/>
      <c r="D64" s="52" t="s">
        <v>26</v>
      </c>
      <c r="E64" s="60"/>
      <c r="F64" s="64"/>
      <c r="G64" s="51"/>
      <c r="H64" s="51"/>
      <c r="I64" s="63"/>
      <c r="J64" s="51"/>
      <c r="K64" s="58"/>
      <c r="L64" s="62"/>
    </row>
    <row r="65" spans="1:12" ht="15">
      <c r="A65" s="18"/>
      <c r="B65" s="12"/>
      <c r="C65" s="122"/>
      <c r="D65" s="121" t="s">
        <v>22</v>
      </c>
      <c r="E65" s="60" t="s">
        <v>64</v>
      </c>
      <c r="F65" s="65">
        <v>200</v>
      </c>
      <c r="G65" s="66">
        <v>0.2</v>
      </c>
      <c r="H65" s="66">
        <v>0</v>
      </c>
      <c r="I65" s="62">
        <v>15</v>
      </c>
      <c r="J65" s="66">
        <v>58</v>
      </c>
      <c r="K65" s="58">
        <v>943</v>
      </c>
      <c r="L65" s="66">
        <v>1.66</v>
      </c>
    </row>
    <row r="66" spans="1:12" ht="15">
      <c r="A66" s="18"/>
      <c r="B66" s="12"/>
      <c r="C66" s="122"/>
      <c r="D66" s="52" t="s">
        <v>28</v>
      </c>
      <c r="E66" s="60" t="s">
        <v>38</v>
      </c>
      <c r="F66" s="68">
        <v>20</v>
      </c>
      <c r="G66" s="69">
        <v>1.3</v>
      </c>
      <c r="H66" s="69">
        <v>0.2</v>
      </c>
      <c r="I66" s="69">
        <v>9.4</v>
      </c>
      <c r="J66" s="69">
        <v>44</v>
      </c>
      <c r="K66" s="58"/>
      <c r="L66" s="62">
        <v>2.38</v>
      </c>
    </row>
    <row r="67" spans="1:12" ht="15">
      <c r="A67" s="18"/>
      <c r="B67" s="12"/>
      <c r="C67" s="122"/>
      <c r="D67" s="52" t="s">
        <v>29</v>
      </c>
      <c r="E67" s="56"/>
      <c r="F67" s="57"/>
      <c r="G67" s="57"/>
      <c r="H67" s="57"/>
      <c r="I67" s="57"/>
      <c r="J67" s="57"/>
      <c r="K67" s="58"/>
      <c r="L67" s="57"/>
    </row>
    <row r="68" spans="1:12" ht="15">
      <c r="A68" s="18"/>
      <c r="B68" s="12"/>
      <c r="C68" s="122"/>
      <c r="D68" s="117" t="s">
        <v>68</v>
      </c>
      <c r="E68" s="56"/>
      <c r="F68" s="57"/>
      <c r="G68" s="57"/>
      <c r="H68" s="57"/>
      <c r="I68" s="57"/>
      <c r="J68" s="57"/>
      <c r="K68" s="58"/>
      <c r="L68" s="57"/>
    </row>
    <row r="69" spans="1:12" ht="15">
      <c r="A69" s="18"/>
      <c r="B69" s="12"/>
      <c r="C69" s="122"/>
      <c r="D69" s="117" t="s">
        <v>58</v>
      </c>
      <c r="E69" s="56"/>
      <c r="F69" s="57"/>
      <c r="G69" s="57"/>
      <c r="H69" s="57"/>
      <c r="I69" s="57"/>
      <c r="J69" s="57"/>
      <c r="K69" s="58"/>
      <c r="L69" s="57"/>
    </row>
    <row r="70" spans="1:12" ht="15">
      <c r="A70" s="19"/>
      <c r="B70" s="14"/>
      <c r="C70" s="59"/>
      <c r="D70" s="116" t="s">
        <v>30</v>
      </c>
      <c r="E70" s="53"/>
      <c r="F70" s="71">
        <f>SUM(F61:F69)</f>
        <v>750</v>
      </c>
      <c r="G70" s="71">
        <f t="shared" ref="G70" si="13">SUM(G61:G69)</f>
        <v>26.29</v>
      </c>
      <c r="H70" s="71">
        <f t="shared" ref="H70" si="14">SUM(H61:H69)</f>
        <v>24.02</v>
      </c>
      <c r="I70" s="71">
        <f t="shared" ref="I70" si="15">SUM(I61:I69)</f>
        <v>89.740000000000009</v>
      </c>
      <c r="J70" s="71">
        <f t="shared" ref="J70:L70" si="16">SUM(J61:J69)</f>
        <v>709.4</v>
      </c>
      <c r="K70" s="72"/>
      <c r="L70" s="71">
        <f t="shared" si="16"/>
        <v>80</v>
      </c>
    </row>
    <row r="71" spans="1:12" ht="15.75" customHeight="1" thickBot="1">
      <c r="A71" s="23"/>
      <c r="B71" s="24"/>
      <c r="C71" s="150" t="s">
        <v>4</v>
      </c>
      <c r="D71" s="151"/>
      <c r="E71" s="105"/>
      <c r="F71" s="106">
        <f>F59+F70</f>
        <v>1374</v>
      </c>
      <c r="G71" s="106">
        <f t="shared" ref="G71" si="17">G59+G70</f>
        <v>47.959999999999994</v>
      </c>
      <c r="H71" s="106">
        <f t="shared" ref="H71" si="18">H59+H70</f>
        <v>40.299999999999997</v>
      </c>
      <c r="I71" s="106">
        <f t="shared" ref="I71" si="19">I59+I70</f>
        <v>188.27</v>
      </c>
      <c r="J71" s="106">
        <f t="shared" ref="J71:L71" si="20">J59+J70</f>
        <v>1314.4</v>
      </c>
      <c r="K71" s="106"/>
      <c r="L71" s="106">
        <f t="shared" si="20"/>
        <v>160</v>
      </c>
    </row>
    <row r="72" spans="1:12" ht="15.75" customHeight="1" thickBot="1">
      <c r="A72" s="15">
        <v>1</v>
      </c>
      <c r="B72" s="16">
        <v>4</v>
      </c>
      <c r="C72" s="107" t="s">
        <v>20</v>
      </c>
      <c r="D72" s="108" t="s">
        <v>24</v>
      </c>
      <c r="E72" s="74" t="s">
        <v>77</v>
      </c>
      <c r="F72" s="109">
        <v>60</v>
      </c>
      <c r="G72" s="110">
        <v>1.33</v>
      </c>
      <c r="H72" s="110">
        <v>0.16</v>
      </c>
      <c r="I72" s="111">
        <v>2.2799999999999998</v>
      </c>
      <c r="J72" s="79">
        <v>13.4</v>
      </c>
      <c r="K72" s="84"/>
      <c r="L72" s="79">
        <v>9.15</v>
      </c>
    </row>
    <row r="73" spans="1:12" ht="15">
      <c r="C73" s="113"/>
      <c r="D73" s="50" t="s">
        <v>21</v>
      </c>
      <c r="E73" s="74"/>
      <c r="F73" s="109"/>
      <c r="G73" s="110"/>
      <c r="H73" s="110"/>
      <c r="I73" s="112"/>
      <c r="J73" s="79"/>
      <c r="K73" s="120"/>
      <c r="L73" s="79"/>
    </row>
    <row r="74" spans="1:12" ht="15">
      <c r="A74" s="18"/>
      <c r="B74" s="12"/>
      <c r="C74" s="122"/>
      <c r="D74" s="117" t="s">
        <v>25</v>
      </c>
      <c r="E74" s="60" t="s">
        <v>40</v>
      </c>
      <c r="F74" s="91" t="s">
        <v>79</v>
      </c>
      <c r="G74" s="62">
        <v>18.63</v>
      </c>
      <c r="H74" s="62">
        <v>20.16</v>
      </c>
      <c r="I74" s="62">
        <v>9</v>
      </c>
      <c r="J74" s="62">
        <v>294.3</v>
      </c>
      <c r="K74" s="58">
        <v>668</v>
      </c>
      <c r="L74" s="62">
        <v>29.39</v>
      </c>
    </row>
    <row r="75" spans="1:12" ht="15">
      <c r="A75" s="18"/>
      <c r="B75" s="12"/>
      <c r="C75" s="122"/>
      <c r="D75" s="121" t="s">
        <v>26</v>
      </c>
      <c r="E75" s="60" t="s">
        <v>36</v>
      </c>
      <c r="F75" s="91" t="s">
        <v>80</v>
      </c>
      <c r="G75" s="66">
        <v>5.0999999999999996</v>
      </c>
      <c r="H75" s="66">
        <v>9.15</v>
      </c>
      <c r="I75" s="62">
        <v>34.200000000000003</v>
      </c>
      <c r="J75" s="66">
        <v>244.5</v>
      </c>
      <c r="K75" s="58">
        <v>413</v>
      </c>
      <c r="L75" s="62">
        <v>8.27</v>
      </c>
    </row>
    <row r="76" spans="1:12" ht="15">
      <c r="A76" s="18"/>
      <c r="B76" s="12"/>
      <c r="C76" s="122"/>
      <c r="D76" s="121" t="s">
        <v>22</v>
      </c>
      <c r="E76" s="60" t="s">
        <v>64</v>
      </c>
      <c r="F76" s="65">
        <v>200</v>
      </c>
      <c r="G76" s="66">
        <v>0.2</v>
      </c>
      <c r="H76" s="66">
        <v>0</v>
      </c>
      <c r="I76" s="62">
        <v>15</v>
      </c>
      <c r="J76" s="66">
        <v>58</v>
      </c>
      <c r="K76" s="58">
        <v>943</v>
      </c>
      <c r="L76" s="66">
        <v>1.66</v>
      </c>
    </row>
    <row r="77" spans="1:12" ht="15">
      <c r="A77" s="18"/>
      <c r="B77" s="12"/>
      <c r="C77" s="122"/>
      <c r="D77" s="121" t="s">
        <v>67</v>
      </c>
      <c r="E77" s="60" t="s">
        <v>38</v>
      </c>
      <c r="F77" s="68">
        <v>20</v>
      </c>
      <c r="G77" s="69">
        <v>1.3</v>
      </c>
      <c r="H77" s="69">
        <v>0.2</v>
      </c>
      <c r="I77" s="69">
        <v>9.4</v>
      </c>
      <c r="J77" s="69">
        <v>44</v>
      </c>
      <c r="K77" s="58"/>
      <c r="L77" s="62">
        <v>2.38</v>
      </c>
    </row>
    <row r="78" spans="1:12" ht="15">
      <c r="A78" s="18"/>
      <c r="B78" s="12"/>
      <c r="C78" s="122"/>
      <c r="D78" s="117" t="s">
        <v>56</v>
      </c>
      <c r="E78" s="70" t="s">
        <v>78</v>
      </c>
      <c r="F78" s="65">
        <v>176</v>
      </c>
      <c r="G78" s="66">
        <v>3.75</v>
      </c>
      <c r="H78" s="66">
        <v>2.1</v>
      </c>
      <c r="I78" s="62">
        <v>54.5</v>
      </c>
      <c r="J78" s="66">
        <v>88.1</v>
      </c>
      <c r="K78" s="58"/>
      <c r="L78" s="66">
        <v>29.15</v>
      </c>
    </row>
    <row r="79" spans="1:12" ht="15">
      <c r="A79" s="18"/>
      <c r="B79" s="12"/>
      <c r="C79" s="122"/>
      <c r="D79" s="117" t="s">
        <v>68</v>
      </c>
      <c r="E79" s="56"/>
      <c r="F79" s="57"/>
      <c r="G79" s="57"/>
      <c r="H79" s="66"/>
      <c r="I79" s="57"/>
      <c r="J79" s="57"/>
      <c r="K79" s="58"/>
      <c r="L79" s="57"/>
    </row>
    <row r="80" spans="1:12" ht="15">
      <c r="A80" s="18"/>
      <c r="B80" s="12"/>
      <c r="C80" s="122"/>
      <c r="D80" s="117" t="s">
        <v>58</v>
      </c>
      <c r="E80" s="56"/>
      <c r="F80" s="57"/>
      <c r="G80" s="57"/>
      <c r="H80" s="57"/>
      <c r="I80" s="113"/>
      <c r="J80" s="57"/>
      <c r="K80" s="58"/>
      <c r="L80" s="57"/>
    </row>
    <row r="81" spans="1:12" ht="15">
      <c r="A81" s="19"/>
      <c r="B81" s="14"/>
      <c r="C81" s="59"/>
      <c r="D81" s="116" t="s">
        <v>30</v>
      </c>
      <c r="E81" s="53"/>
      <c r="F81" s="73">
        <f>SUM(F72+F73+F74+F75+F76+F77+F78)</f>
        <v>696</v>
      </c>
      <c r="G81" s="125">
        <f>SUM(G72+G73+G74+G75+G77+G78)</f>
        <v>30.110000000000003</v>
      </c>
      <c r="H81" s="125">
        <f>SUM(H72+H73+H74+H75+H76+H77+H78)</f>
        <v>31.77</v>
      </c>
      <c r="I81" s="125">
        <f>SUM(I72+I73+I74+I75+I76+I77+I78)</f>
        <v>124.38000000000001</v>
      </c>
      <c r="J81" s="73">
        <f>SUM(J72+J73+J74+J75+J76+J77+J78)</f>
        <v>742.30000000000007</v>
      </c>
      <c r="K81" s="72"/>
      <c r="L81" s="73">
        <f>SUM(L72+L73+L74+L75+L76+L77+L78)</f>
        <v>80</v>
      </c>
    </row>
    <row r="82" spans="1:12" ht="15.75" thickBot="1">
      <c r="A82" s="18"/>
      <c r="B82" s="12"/>
      <c r="C82" s="123" t="s">
        <v>59</v>
      </c>
      <c r="D82" s="116" t="s">
        <v>60</v>
      </c>
      <c r="E82" s="126"/>
      <c r="F82" s="127"/>
      <c r="G82" s="128"/>
      <c r="H82" s="128"/>
      <c r="I82" s="129"/>
      <c r="J82" s="127"/>
      <c r="K82" s="72"/>
      <c r="L82" s="127"/>
    </row>
    <row r="83" spans="1:12" ht="15">
      <c r="A83" s="20">
        <f>A72</f>
        <v>1</v>
      </c>
      <c r="B83" s="10">
        <f>B72</f>
        <v>4</v>
      </c>
      <c r="C83" s="7" t="s">
        <v>23</v>
      </c>
      <c r="D83" s="52" t="s">
        <v>24</v>
      </c>
      <c r="E83" s="74" t="s">
        <v>77</v>
      </c>
      <c r="F83" s="75">
        <v>60</v>
      </c>
      <c r="G83" s="67">
        <v>1.33</v>
      </c>
      <c r="H83" s="67">
        <v>0.16</v>
      </c>
      <c r="I83" s="77">
        <v>2.2799999999999998</v>
      </c>
      <c r="J83" s="67">
        <v>13.4</v>
      </c>
      <c r="K83" s="38"/>
      <c r="L83" s="78">
        <v>9.15</v>
      </c>
    </row>
    <row r="84" spans="1:12" ht="15">
      <c r="A84" s="18"/>
      <c r="B84" s="12"/>
      <c r="C84" s="8"/>
      <c r="D84" s="121" t="s">
        <v>81</v>
      </c>
      <c r="E84" s="74" t="s">
        <v>82</v>
      </c>
      <c r="F84" s="76">
        <v>220</v>
      </c>
      <c r="G84" s="67">
        <v>10.4</v>
      </c>
      <c r="H84" s="67">
        <v>11.76</v>
      </c>
      <c r="I84" s="77">
        <v>22.4</v>
      </c>
      <c r="J84" s="67">
        <v>194</v>
      </c>
      <c r="K84" s="38">
        <v>206</v>
      </c>
      <c r="L84" s="79">
        <v>19.95</v>
      </c>
    </row>
    <row r="85" spans="1:12" ht="15">
      <c r="A85" s="18"/>
      <c r="B85" s="12"/>
      <c r="C85" s="8"/>
      <c r="D85" s="52" t="s">
        <v>25</v>
      </c>
      <c r="E85" s="60" t="s">
        <v>40</v>
      </c>
      <c r="F85" s="91" t="s">
        <v>79</v>
      </c>
      <c r="G85" s="62">
        <v>18.63</v>
      </c>
      <c r="H85" s="62">
        <v>20.16</v>
      </c>
      <c r="I85" s="62">
        <v>9</v>
      </c>
      <c r="J85" s="62">
        <v>294.3</v>
      </c>
      <c r="K85" s="38">
        <v>668</v>
      </c>
      <c r="L85" s="62">
        <v>29.39</v>
      </c>
    </row>
    <row r="86" spans="1:12" ht="15">
      <c r="A86" s="18"/>
      <c r="B86" s="12"/>
      <c r="C86" s="8"/>
      <c r="D86" s="52" t="s">
        <v>26</v>
      </c>
      <c r="E86" s="60" t="s">
        <v>36</v>
      </c>
      <c r="F86" s="91" t="s">
        <v>80</v>
      </c>
      <c r="G86" s="66">
        <v>5.0999999999999996</v>
      </c>
      <c r="H86" s="66">
        <v>9.15</v>
      </c>
      <c r="I86" s="62">
        <v>34.200000000000003</v>
      </c>
      <c r="J86" s="66">
        <v>244.5</v>
      </c>
      <c r="K86" s="38">
        <v>413</v>
      </c>
      <c r="L86" s="62">
        <v>8.27</v>
      </c>
    </row>
    <row r="87" spans="1:12" ht="15">
      <c r="A87" s="18"/>
      <c r="B87" s="12"/>
      <c r="C87" s="8"/>
      <c r="D87" s="121" t="s">
        <v>22</v>
      </c>
      <c r="E87" s="60" t="s">
        <v>64</v>
      </c>
      <c r="F87" s="65">
        <v>200</v>
      </c>
      <c r="G87" s="66">
        <v>0.2</v>
      </c>
      <c r="H87" s="66">
        <v>0.2</v>
      </c>
      <c r="I87" s="62">
        <v>15</v>
      </c>
      <c r="J87" s="66">
        <v>58</v>
      </c>
      <c r="K87" s="38">
        <v>943</v>
      </c>
      <c r="L87" s="66">
        <v>1.66</v>
      </c>
    </row>
    <row r="88" spans="1:12" ht="15">
      <c r="A88" s="18"/>
      <c r="B88" s="12"/>
      <c r="C88" s="8"/>
      <c r="D88" s="52" t="s">
        <v>28</v>
      </c>
      <c r="E88" s="60" t="s">
        <v>38</v>
      </c>
      <c r="F88" s="68">
        <v>20</v>
      </c>
      <c r="G88" s="69">
        <v>1.3</v>
      </c>
      <c r="H88" s="69">
        <v>0.2</v>
      </c>
      <c r="I88" s="69">
        <v>9.4</v>
      </c>
      <c r="J88" s="69">
        <v>44</v>
      </c>
      <c r="K88" s="38"/>
      <c r="L88" s="62">
        <v>2.38</v>
      </c>
    </row>
    <row r="89" spans="1:12" ht="15">
      <c r="A89" s="18"/>
      <c r="B89" s="12"/>
      <c r="C89" s="8"/>
      <c r="D89" s="52" t="s">
        <v>29</v>
      </c>
      <c r="E89" s="70"/>
      <c r="F89" s="98"/>
      <c r="G89" s="99"/>
      <c r="H89" s="99"/>
      <c r="I89" s="69"/>
      <c r="J89" s="99"/>
      <c r="K89" s="38"/>
      <c r="L89" s="66"/>
    </row>
    <row r="90" spans="1:12" ht="15">
      <c r="A90" s="18"/>
      <c r="B90" s="12"/>
      <c r="C90" s="8"/>
      <c r="D90" s="88" t="s">
        <v>68</v>
      </c>
      <c r="E90" s="70"/>
      <c r="F90" s="65"/>
      <c r="G90" s="66"/>
      <c r="H90" s="66"/>
      <c r="I90" s="100"/>
      <c r="J90" s="66"/>
      <c r="K90" s="38"/>
      <c r="L90" s="66"/>
    </row>
    <row r="91" spans="1:12" ht="15">
      <c r="A91" s="18"/>
      <c r="B91" s="12"/>
      <c r="C91" s="8"/>
      <c r="D91" s="5"/>
      <c r="E91" s="36"/>
      <c r="F91" s="37"/>
      <c r="G91" s="37"/>
      <c r="H91" s="37"/>
      <c r="I91" s="37"/>
      <c r="J91" s="37"/>
      <c r="K91" s="38"/>
      <c r="L91" s="37"/>
    </row>
    <row r="92" spans="1:12" ht="15">
      <c r="A92" s="19"/>
      <c r="B92" s="14"/>
      <c r="C92" s="6"/>
      <c r="D92" s="116" t="s">
        <v>30</v>
      </c>
      <c r="E92" s="53"/>
      <c r="F92" s="130">
        <f>SUM(F83+F84+F85+F86+F87+F88+F90)</f>
        <v>740</v>
      </c>
      <c r="G92" s="71">
        <f t="shared" ref="G92" si="21">SUM(G83:G91)</f>
        <v>36.96</v>
      </c>
      <c r="H92" s="71">
        <f t="shared" ref="H92" si="22">SUM(H83:H91)</f>
        <v>41.63</v>
      </c>
      <c r="I92" s="71">
        <f t="shared" ref="I92" si="23">SUM(I83:I91)</f>
        <v>92.28</v>
      </c>
      <c r="J92" s="71">
        <f t="shared" ref="J92" si="24">SUM(J83:J91)</f>
        <v>848.2</v>
      </c>
      <c r="K92" s="72"/>
      <c r="L92" s="73">
        <v>80</v>
      </c>
    </row>
    <row r="93" spans="1:12" ht="15.75" customHeight="1" thickBot="1">
      <c r="A93" s="23"/>
      <c r="B93" s="24"/>
      <c r="C93" s="148" t="s">
        <v>4</v>
      </c>
      <c r="D93" s="149"/>
      <c r="E93" s="114"/>
      <c r="F93" s="115">
        <f>F81+F92</f>
        <v>1436</v>
      </c>
      <c r="G93" s="115">
        <f t="shared" ref="G93" si="25">G81+G92</f>
        <v>67.070000000000007</v>
      </c>
      <c r="H93" s="115">
        <f t="shared" ref="H93" si="26">H81+H92</f>
        <v>73.400000000000006</v>
      </c>
      <c r="I93" s="115">
        <f t="shared" ref="I93" si="27">I81+I92</f>
        <v>216.66000000000003</v>
      </c>
      <c r="J93" s="115">
        <f t="shared" ref="J93:L93" si="28">J81+J92</f>
        <v>1590.5</v>
      </c>
      <c r="K93" s="115"/>
      <c r="L93" s="115">
        <f t="shared" si="28"/>
        <v>160</v>
      </c>
    </row>
    <row r="94" spans="1:12" ht="15.75" customHeight="1" thickBot="1">
      <c r="A94" s="15">
        <v>1</v>
      </c>
      <c r="B94" s="16">
        <v>5</v>
      </c>
      <c r="C94" s="17" t="s">
        <v>20</v>
      </c>
      <c r="D94" s="108" t="s">
        <v>24</v>
      </c>
      <c r="E94" s="53"/>
      <c r="F94" s="54"/>
      <c r="G94" s="54"/>
      <c r="H94" s="54"/>
      <c r="I94" s="54"/>
      <c r="J94" s="54"/>
      <c r="K94" s="54"/>
      <c r="L94" s="54"/>
    </row>
    <row r="95" spans="1:12" ht="15">
      <c r="C95" s="2"/>
      <c r="D95" s="50" t="s">
        <v>21</v>
      </c>
      <c r="E95" s="60"/>
      <c r="F95" s="91"/>
      <c r="G95" s="62"/>
      <c r="H95" s="62"/>
      <c r="I95" s="62"/>
      <c r="J95" s="62"/>
      <c r="K95" s="131"/>
      <c r="L95" s="62"/>
    </row>
    <row r="96" spans="1:12" ht="15">
      <c r="A96" s="18"/>
      <c r="B96" s="12"/>
      <c r="C96" s="8"/>
      <c r="D96" s="117" t="s">
        <v>25</v>
      </c>
      <c r="E96" s="60" t="s">
        <v>50</v>
      </c>
      <c r="F96" s="91" t="s">
        <v>79</v>
      </c>
      <c r="G96" s="62">
        <v>9.3000000000000007</v>
      </c>
      <c r="H96" s="62">
        <v>10.53</v>
      </c>
      <c r="I96" s="62">
        <v>14.2</v>
      </c>
      <c r="J96" s="62">
        <v>187</v>
      </c>
      <c r="K96" s="131">
        <v>501</v>
      </c>
      <c r="L96" s="62">
        <v>36.58</v>
      </c>
    </row>
    <row r="97" spans="1:12" ht="15">
      <c r="A97" s="18"/>
      <c r="B97" s="12"/>
      <c r="C97" s="8"/>
      <c r="D97" s="144" t="s">
        <v>26</v>
      </c>
      <c r="E97" s="60" t="s">
        <v>45</v>
      </c>
      <c r="F97" s="91" t="s">
        <v>80</v>
      </c>
      <c r="G97" s="66">
        <v>4.5</v>
      </c>
      <c r="H97" s="66">
        <v>6.75</v>
      </c>
      <c r="I97" s="62">
        <v>22.35</v>
      </c>
      <c r="J97" s="66">
        <v>171</v>
      </c>
      <c r="K97" s="58">
        <v>140</v>
      </c>
      <c r="L97" s="62">
        <v>6.92</v>
      </c>
    </row>
    <row r="98" spans="1:12" ht="15">
      <c r="A98" s="18"/>
      <c r="B98" s="12"/>
      <c r="C98" s="8"/>
      <c r="D98" s="121" t="s">
        <v>22</v>
      </c>
      <c r="E98" s="60" t="s">
        <v>64</v>
      </c>
      <c r="F98" s="65">
        <v>200</v>
      </c>
      <c r="G98" s="66">
        <v>0.2</v>
      </c>
      <c r="H98" s="66">
        <v>0.2</v>
      </c>
      <c r="I98" s="62">
        <v>15</v>
      </c>
      <c r="J98" s="66">
        <v>58</v>
      </c>
      <c r="K98" s="58">
        <v>943</v>
      </c>
      <c r="L98" s="66">
        <v>1.66</v>
      </c>
    </row>
    <row r="99" spans="1:12" ht="15">
      <c r="A99" s="18"/>
      <c r="B99" s="12"/>
      <c r="C99" s="8"/>
      <c r="D99" s="121" t="s">
        <v>67</v>
      </c>
      <c r="E99" s="60" t="s">
        <v>38</v>
      </c>
      <c r="F99" s="68">
        <v>20</v>
      </c>
      <c r="G99" s="69">
        <v>1.3</v>
      </c>
      <c r="H99" s="69">
        <v>0.2</v>
      </c>
      <c r="I99" s="69">
        <v>9.4</v>
      </c>
      <c r="J99" s="69">
        <v>44</v>
      </c>
      <c r="K99" s="58"/>
      <c r="L99" s="62">
        <v>2.38</v>
      </c>
    </row>
    <row r="100" spans="1:12" ht="15">
      <c r="A100" s="18"/>
      <c r="B100" s="12"/>
      <c r="C100" s="8"/>
      <c r="D100" s="117" t="s">
        <v>74</v>
      </c>
      <c r="E100" s="70" t="s">
        <v>78</v>
      </c>
      <c r="F100" s="65">
        <v>196</v>
      </c>
      <c r="G100" s="66">
        <v>3.75</v>
      </c>
      <c r="H100" s="66">
        <v>2.1</v>
      </c>
      <c r="I100" s="62">
        <v>14.5</v>
      </c>
      <c r="J100" s="66">
        <v>88.1</v>
      </c>
      <c r="K100" s="58"/>
      <c r="L100" s="66">
        <v>32.46</v>
      </c>
    </row>
    <row r="101" spans="1:12" ht="15">
      <c r="A101" s="18"/>
      <c r="B101" s="12"/>
      <c r="C101" s="8"/>
      <c r="D101" s="117" t="s">
        <v>68</v>
      </c>
      <c r="E101" s="56"/>
      <c r="F101" s="57"/>
      <c r="G101" s="57"/>
      <c r="H101" s="57"/>
      <c r="I101" s="57"/>
      <c r="J101" s="57"/>
      <c r="K101" s="58"/>
      <c r="L101" s="57"/>
    </row>
    <row r="102" spans="1:12" ht="15">
      <c r="A102" s="18"/>
      <c r="B102" s="12"/>
      <c r="C102" s="8"/>
      <c r="D102" s="117" t="s">
        <v>58</v>
      </c>
      <c r="E102" s="56"/>
      <c r="F102" s="57"/>
      <c r="G102" s="57"/>
      <c r="H102" s="57"/>
      <c r="I102" s="57"/>
      <c r="J102" s="57"/>
      <c r="K102" s="58"/>
      <c r="L102" s="57"/>
    </row>
    <row r="103" spans="1:12" ht="15">
      <c r="A103" s="19"/>
      <c r="B103" s="14"/>
      <c r="C103" s="6"/>
      <c r="D103" s="116" t="s">
        <v>30</v>
      </c>
      <c r="E103" s="53"/>
      <c r="F103" s="130">
        <f>SUM(F95+F96+F97+F98+F99)</f>
        <v>460</v>
      </c>
      <c r="G103" s="71">
        <f t="shared" ref="G103" si="29">SUM(G95:G102)</f>
        <v>19.05</v>
      </c>
      <c r="H103" s="71">
        <f t="shared" ref="H103" si="30">SUM(H95:H102)</f>
        <v>19.78</v>
      </c>
      <c r="I103" s="71">
        <f t="shared" ref="I103" si="31">SUM(I95:I102)</f>
        <v>75.449999999999989</v>
      </c>
      <c r="J103" s="71">
        <f t="shared" ref="J103:L103" si="32">SUM(J95:J102)</f>
        <v>548.1</v>
      </c>
      <c r="K103" s="72"/>
      <c r="L103" s="71">
        <f t="shared" si="32"/>
        <v>80</v>
      </c>
    </row>
    <row r="104" spans="1:12" ht="15.75" thickBot="1">
      <c r="A104" s="18"/>
      <c r="B104" s="12"/>
      <c r="C104" s="90" t="s">
        <v>59</v>
      </c>
      <c r="D104" s="116" t="s">
        <v>74</v>
      </c>
      <c r="E104" s="53"/>
      <c r="F104" s="130"/>
      <c r="G104" s="71"/>
      <c r="H104" s="71"/>
      <c r="I104" s="71"/>
      <c r="J104" s="71"/>
      <c r="K104" s="72"/>
      <c r="L104" s="71"/>
    </row>
    <row r="105" spans="1:12" ht="15">
      <c r="A105" s="20">
        <f>A94</f>
        <v>1</v>
      </c>
      <c r="B105" s="10">
        <f>B94</f>
        <v>5</v>
      </c>
      <c r="C105" s="7" t="s">
        <v>23</v>
      </c>
      <c r="D105" s="121" t="s">
        <v>24</v>
      </c>
      <c r="E105" s="74" t="s">
        <v>77</v>
      </c>
      <c r="F105" s="75">
        <v>60</v>
      </c>
      <c r="G105" s="67">
        <v>1.33</v>
      </c>
      <c r="H105" s="67">
        <v>0.16</v>
      </c>
      <c r="I105" s="77">
        <v>2.2799999999999998</v>
      </c>
      <c r="J105" s="67">
        <v>19.399999999999999</v>
      </c>
      <c r="K105" s="58"/>
      <c r="L105" s="78">
        <v>11.42</v>
      </c>
    </row>
    <row r="106" spans="1:12" ht="15">
      <c r="A106" s="18"/>
      <c r="B106" s="12"/>
      <c r="C106" s="8"/>
      <c r="D106" s="121" t="s">
        <v>21</v>
      </c>
      <c r="E106" s="74" t="s">
        <v>83</v>
      </c>
      <c r="F106" s="76">
        <v>230</v>
      </c>
      <c r="G106" s="67">
        <v>6.5</v>
      </c>
      <c r="H106" s="67">
        <v>8.4</v>
      </c>
      <c r="I106" s="77">
        <v>10.4</v>
      </c>
      <c r="J106" s="67">
        <v>186</v>
      </c>
      <c r="K106" s="58">
        <v>187</v>
      </c>
      <c r="L106" s="79">
        <v>17.55</v>
      </c>
    </row>
    <row r="107" spans="1:12" ht="15">
      <c r="A107" s="18"/>
      <c r="B107" s="12"/>
      <c r="C107" s="8"/>
      <c r="D107" s="121" t="s">
        <v>25</v>
      </c>
      <c r="E107" s="60" t="s">
        <v>50</v>
      </c>
      <c r="F107" s="91" t="s">
        <v>79</v>
      </c>
      <c r="G107" s="62">
        <v>9.3000000000000007</v>
      </c>
      <c r="H107" s="62">
        <v>10.53</v>
      </c>
      <c r="I107" s="62">
        <v>14.2</v>
      </c>
      <c r="J107" s="62">
        <v>227</v>
      </c>
      <c r="K107" s="58">
        <v>591</v>
      </c>
      <c r="L107" s="62">
        <v>36.58</v>
      </c>
    </row>
    <row r="108" spans="1:12" ht="15">
      <c r="A108" s="18"/>
      <c r="B108" s="12"/>
      <c r="C108" s="8"/>
      <c r="D108" s="121" t="s">
        <v>26</v>
      </c>
      <c r="E108" s="60" t="s">
        <v>45</v>
      </c>
      <c r="F108" s="91" t="s">
        <v>80</v>
      </c>
      <c r="G108" s="66">
        <v>4.5</v>
      </c>
      <c r="H108" s="66">
        <v>6.75</v>
      </c>
      <c r="I108" s="62">
        <v>22.35</v>
      </c>
      <c r="J108" s="66">
        <v>171</v>
      </c>
      <c r="K108" s="58">
        <v>140</v>
      </c>
      <c r="L108" s="62">
        <v>6.92</v>
      </c>
    </row>
    <row r="109" spans="1:12" ht="15">
      <c r="A109" s="18"/>
      <c r="B109" s="12"/>
      <c r="C109" s="8"/>
      <c r="D109" s="121" t="s">
        <v>22</v>
      </c>
      <c r="E109" s="60" t="s">
        <v>64</v>
      </c>
      <c r="F109" s="65">
        <v>200</v>
      </c>
      <c r="G109" s="66">
        <v>0.2</v>
      </c>
      <c r="H109" s="66">
        <v>0.2</v>
      </c>
      <c r="I109" s="62">
        <v>15</v>
      </c>
      <c r="J109" s="66">
        <v>58</v>
      </c>
      <c r="K109" s="58">
        <v>943</v>
      </c>
      <c r="L109" s="66">
        <v>3.96</v>
      </c>
    </row>
    <row r="110" spans="1:12" ht="15">
      <c r="A110" s="18"/>
      <c r="B110" s="12"/>
      <c r="C110" s="8"/>
      <c r="D110" s="121" t="s">
        <v>28</v>
      </c>
      <c r="E110" s="60" t="s">
        <v>38</v>
      </c>
      <c r="F110" s="68">
        <v>20</v>
      </c>
      <c r="G110" s="69">
        <v>1.3</v>
      </c>
      <c r="H110" s="69">
        <v>0.2</v>
      </c>
      <c r="I110" s="69">
        <v>9.4</v>
      </c>
      <c r="J110" s="69">
        <v>44</v>
      </c>
      <c r="K110" s="58"/>
      <c r="L110" s="62">
        <v>3.57</v>
      </c>
    </row>
    <row r="111" spans="1:12" ht="15">
      <c r="A111" s="18"/>
      <c r="B111" s="12"/>
      <c r="C111" s="8"/>
      <c r="D111" s="121" t="s">
        <v>29</v>
      </c>
      <c r="E111" s="56"/>
      <c r="F111" s="57"/>
      <c r="G111" s="99"/>
      <c r="H111" s="99"/>
      <c r="I111" s="69"/>
      <c r="J111" s="99"/>
      <c r="K111" s="58"/>
      <c r="L111" s="57"/>
    </row>
    <row r="112" spans="1:12" ht="15">
      <c r="A112" s="18"/>
      <c r="B112" s="12"/>
      <c r="C112" s="8"/>
      <c r="D112" s="117" t="s">
        <v>68</v>
      </c>
      <c r="E112" s="56"/>
      <c r="F112" s="57"/>
      <c r="G112" s="57"/>
      <c r="H112" s="57"/>
      <c r="I112" s="57"/>
      <c r="J112" s="57"/>
      <c r="K112" s="58"/>
      <c r="L112" s="57"/>
    </row>
    <row r="113" spans="1:12" ht="15">
      <c r="A113" s="18"/>
      <c r="B113" s="12"/>
      <c r="C113" s="8"/>
      <c r="D113" s="117"/>
      <c r="E113" s="56"/>
      <c r="F113" s="57"/>
      <c r="G113" s="57"/>
      <c r="H113" s="57"/>
      <c r="I113" s="57"/>
      <c r="J113" s="57"/>
      <c r="K113" s="58"/>
      <c r="L113" s="57"/>
    </row>
    <row r="114" spans="1:12" ht="15">
      <c r="A114" s="19"/>
      <c r="B114" s="14"/>
      <c r="C114" s="6"/>
      <c r="D114" s="116" t="s">
        <v>30</v>
      </c>
      <c r="E114" s="53"/>
      <c r="F114" s="130">
        <f>SUM(F105+F106+F107+F108+F109+F110)</f>
        <v>750</v>
      </c>
      <c r="G114" s="71">
        <f t="shared" ref="G114" si="33">SUM(G105:G113)</f>
        <v>23.130000000000003</v>
      </c>
      <c r="H114" s="71">
        <f t="shared" ref="H114" si="34">SUM(H105:H113)</f>
        <v>26.24</v>
      </c>
      <c r="I114" s="71">
        <f t="shared" ref="I114" si="35">SUM(I105:I113)</f>
        <v>73.63000000000001</v>
      </c>
      <c r="J114" s="71">
        <f t="shared" ref="J114:L114" si="36">SUM(J105:J113)</f>
        <v>705.4</v>
      </c>
      <c r="K114" s="72"/>
      <c r="L114" s="71">
        <f t="shared" si="36"/>
        <v>79.999999999999986</v>
      </c>
    </row>
    <row r="115" spans="1:12" ht="15.75" customHeight="1" thickBot="1">
      <c r="A115" s="23"/>
      <c r="B115" s="24"/>
      <c r="C115" s="148" t="s">
        <v>4</v>
      </c>
      <c r="D115" s="149"/>
      <c r="E115" s="25"/>
      <c r="F115" s="26">
        <f>F103+F114</f>
        <v>1210</v>
      </c>
      <c r="G115" s="26">
        <f t="shared" ref="G115" si="37">G103+G114</f>
        <v>42.180000000000007</v>
      </c>
      <c r="H115" s="26">
        <f t="shared" ref="H115" si="38">H103+H114</f>
        <v>46.019999999999996</v>
      </c>
      <c r="I115" s="26">
        <f t="shared" ref="I115" si="39">I103+I114</f>
        <v>149.07999999999998</v>
      </c>
      <c r="J115" s="26">
        <f t="shared" ref="J115:L115" si="40">J103+J114</f>
        <v>1253.5</v>
      </c>
      <c r="K115" s="26"/>
      <c r="L115" s="26">
        <f t="shared" si="40"/>
        <v>160</v>
      </c>
    </row>
    <row r="116" spans="1:12" ht="15.75" customHeight="1" thickBot="1">
      <c r="A116" s="15">
        <v>2</v>
      </c>
      <c r="B116" s="16">
        <v>1</v>
      </c>
      <c r="C116" s="17" t="s">
        <v>20</v>
      </c>
      <c r="D116" s="108" t="s">
        <v>54</v>
      </c>
      <c r="E116" s="82"/>
      <c r="F116" s="83"/>
      <c r="G116" s="83"/>
      <c r="H116" s="83"/>
      <c r="I116" s="83"/>
      <c r="J116" s="83"/>
      <c r="K116" s="84"/>
      <c r="L116" s="83"/>
    </row>
    <row r="117" spans="1:12" ht="15">
      <c r="C117" s="2"/>
      <c r="D117" s="50" t="s">
        <v>21</v>
      </c>
      <c r="E117" s="118"/>
      <c r="F117" s="119"/>
      <c r="G117" s="119"/>
      <c r="H117" s="119"/>
      <c r="I117" s="119"/>
      <c r="J117" s="119"/>
      <c r="K117" s="120"/>
      <c r="L117" s="119"/>
    </row>
    <row r="118" spans="1:12" ht="15">
      <c r="A118" s="18"/>
      <c r="B118" s="12"/>
      <c r="C118" s="8"/>
      <c r="D118" s="142" t="s">
        <v>97</v>
      </c>
      <c r="E118" s="60" t="s">
        <v>42</v>
      </c>
      <c r="F118" s="91" t="s">
        <v>84</v>
      </c>
      <c r="G118" s="62">
        <v>14.7</v>
      </c>
      <c r="H118" s="62">
        <v>9.6</v>
      </c>
      <c r="I118" s="62">
        <v>17.3</v>
      </c>
      <c r="J118" s="62">
        <v>194.5</v>
      </c>
      <c r="K118" s="58">
        <v>3</v>
      </c>
      <c r="L118" s="62">
        <v>18.34</v>
      </c>
    </row>
    <row r="119" spans="1:12" ht="15">
      <c r="A119" s="18"/>
      <c r="B119" s="12"/>
      <c r="C119" s="8"/>
      <c r="D119" s="121" t="s">
        <v>26</v>
      </c>
      <c r="E119" s="60" t="s">
        <v>41</v>
      </c>
      <c r="F119" s="91" t="s">
        <v>85</v>
      </c>
      <c r="G119" s="66">
        <v>2.25</v>
      </c>
      <c r="H119" s="66">
        <v>6</v>
      </c>
      <c r="I119" s="62">
        <v>23.7</v>
      </c>
      <c r="J119" s="66">
        <v>165.5</v>
      </c>
      <c r="K119" s="58" t="s">
        <v>87</v>
      </c>
      <c r="L119" s="62">
        <v>15.73</v>
      </c>
    </row>
    <row r="120" spans="1:12" ht="15">
      <c r="A120" s="18"/>
      <c r="B120" s="12"/>
      <c r="C120" s="8"/>
      <c r="D120" s="121" t="s">
        <v>22</v>
      </c>
      <c r="E120" s="60" t="s">
        <v>64</v>
      </c>
      <c r="F120" s="65">
        <v>200</v>
      </c>
      <c r="G120" s="66">
        <v>0.2</v>
      </c>
      <c r="H120" s="66">
        <v>0.2</v>
      </c>
      <c r="I120" s="62">
        <v>15</v>
      </c>
      <c r="J120" s="66">
        <v>58</v>
      </c>
      <c r="K120" s="58">
        <v>943</v>
      </c>
      <c r="L120" s="66">
        <v>1.66</v>
      </c>
    </row>
    <row r="121" spans="1:12" ht="15">
      <c r="A121" s="18"/>
      <c r="B121" s="12"/>
      <c r="C121" s="8"/>
      <c r="D121" s="121" t="s">
        <v>67</v>
      </c>
      <c r="E121" s="60" t="s">
        <v>38</v>
      </c>
      <c r="F121" s="68">
        <v>20</v>
      </c>
      <c r="G121" s="69">
        <v>1.3</v>
      </c>
      <c r="H121" s="69">
        <v>0.2</v>
      </c>
      <c r="I121" s="69">
        <v>9.4</v>
      </c>
      <c r="J121" s="69">
        <v>44</v>
      </c>
      <c r="K121" s="58"/>
      <c r="L121" s="62">
        <v>2.38</v>
      </c>
    </row>
    <row r="122" spans="1:12" ht="15">
      <c r="A122" s="18"/>
      <c r="B122" s="12"/>
      <c r="C122" s="8"/>
      <c r="D122" s="117" t="s">
        <v>56</v>
      </c>
      <c r="E122" s="70" t="s">
        <v>78</v>
      </c>
      <c r="F122" s="65">
        <v>253</v>
      </c>
      <c r="G122" s="66">
        <v>3.75</v>
      </c>
      <c r="H122" s="66">
        <v>2.1</v>
      </c>
      <c r="I122" s="62">
        <v>14.5</v>
      </c>
      <c r="J122" s="66">
        <v>88.1</v>
      </c>
      <c r="K122" s="58"/>
      <c r="L122" s="66">
        <v>41.89</v>
      </c>
    </row>
    <row r="123" spans="1:12" ht="15">
      <c r="A123" s="18"/>
      <c r="B123" s="12"/>
      <c r="C123" s="8"/>
      <c r="D123" s="117"/>
      <c r="E123" s="56"/>
      <c r="F123" s="57"/>
      <c r="G123" s="57"/>
      <c r="H123" s="57"/>
      <c r="I123" s="57"/>
      <c r="J123" s="57"/>
      <c r="K123" s="58"/>
      <c r="L123" s="57"/>
    </row>
    <row r="124" spans="1:12" ht="15">
      <c r="A124" s="19"/>
      <c r="B124" s="14"/>
      <c r="C124" s="6"/>
      <c r="D124" s="116" t="s">
        <v>30</v>
      </c>
      <c r="E124" s="53"/>
      <c r="F124" s="130">
        <f>SUM(F118+F119+F120+F121+F122)</f>
        <v>713</v>
      </c>
      <c r="G124" s="71">
        <f t="shared" ref="G124:J124" si="41">SUM(G117:G123)</f>
        <v>22.2</v>
      </c>
      <c r="H124" s="71">
        <f t="shared" si="41"/>
        <v>18.099999999999998</v>
      </c>
      <c r="I124" s="71">
        <f t="shared" si="41"/>
        <v>79.900000000000006</v>
      </c>
      <c r="J124" s="71">
        <f t="shared" si="41"/>
        <v>550.1</v>
      </c>
      <c r="K124" s="55"/>
      <c r="L124" s="71">
        <f t="shared" ref="L124" si="42">SUM(L117:L123)</f>
        <v>80</v>
      </c>
    </row>
    <row r="125" spans="1:12" ht="15">
      <c r="A125" s="18"/>
      <c r="B125" s="12"/>
      <c r="C125" s="90" t="s">
        <v>59</v>
      </c>
      <c r="D125" s="116" t="s">
        <v>60</v>
      </c>
      <c r="E125" s="53"/>
      <c r="F125" s="130"/>
      <c r="G125" s="71"/>
      <c r="H125" s="71"/>
      <c r="I125" s="71"/>
      <c r="J125" s="71"/>
      <c r="K125" s="55"/>
      <c r="L125" s="71"/>
    </row>
    <row r="126" spans="1:12" ht="15">
      <c r="A126" s="20">
        <f>A116</f>
        <v>2</v>
      </c>
      <c r="B126" s="10">
        <f>B116</f>
        <v>1</v>
      </c>
      <c r="C126" s="7" t="s">
        <v>23</v>
      </c>
      <c r="D126" s="52" t="s">
        <v>24</v>
      </c>
      <c r="E126" s="56"/>
      <c r="F126" s="57"/>
      <c r="G126" s="57"/>
      <c r="H126" s="57"/>
      <c r="I126" s="57"/>
      <c r="J126" s="57"/>
      <c r="K126" s="58"/>
      <c r="L126" s="57"/>
    </row>
    <row r="127" spans="1:12" ht="15">
      <c r="A127" s="18"/>
      <c r="B127" s="12"/>
      <c r="C127" s="8"/>
      <c r="D127" s="52" t="s">
        <v>21</v>
      </c>
      <c r="E127" s="74" t="s">
        <v>86</v>
      </c>
      <c r="F127" s="76">
        <v>220</v>
      </c>
      <c r="G127" s="67">
        <v>7.5</v>
      </c>
      <c r="H127" s="67">
        <v>8.6</v>
      </c>
      <c r="I127" s="77">
        <v>20.5</v>
      </c>
      <c r="J127" s="67">
        <v>213</v>
      </c>
      <c r="K127" s="58">
        <v>208</v>
      </c>
      <c r="L127" s="79">
        <v>13.27</v>
      </c>
    </row>
    <row r="128" spans="1:12" ht="15">
      <c r="A128" s="18"/>
      <c r="B128" s="12"/>
      <c r="C128" s="8"/>
      <c r="D128" s="52" t="s">
        <v>25</v>
      </c>
      <c r="E128" s="60" t="s">
        <v>96</v>
      </c>
      <c r="F128" s="91" t="s">
        <v>75</v>
      </c>
      <c r="G128" s="62">
        <v>17.53</v>
      </c>
      <c r="H128" s="62">
        <v>14.22</v>
      </c>
      <c r="I128" s="62">
        <v>44.84</v>
      </c>
      <c r="J128" s="62">
        <v>394</v>
      </c>
      <c r="K128" s="58">
        <v>601</v>
      </c>
      <c r="L128" s="62">
        <v>61.5</v>
      </c>
    </row>
    <row r="129" spans="1:12" ht="15">
      <c r="A129" s="18"/>
      <c r="B129" s="12"/>
      <c r="C129" s="8"/>
      <c r="D129" s="52" t="s">
        <v>26</v>
      </c>
      <c r="E129" s="60"/>
      <c r="F129" s="91"/>
      <c r="G129" s="66"/>
      <c r="H129" s="66"/>
      <c r="I129" s="62"/>
      <c r="J129" s="66"/>
      <c r="K129" s="58"/>
      <c r="L129" s="62"/>
    </row>
    <row r="130" spans="1:12" ht="15">
      <c r="A130" s="18"/>
      <c r="B130" s="12"/>
      <c r="C130" s="8"/>
      <c r="D130" s="52" t="s">
        <v>27</v>
      </c>
      <c r="E130" s="60" t="s">
        <v>64</v>
      </c>
      <c r="F130" s="65">
        <v>200</v>
      </c>
      <c r="G130" s="66">
        <v>0.2</v>
      </c>
      <c r="H130" s="66">
        <v>0.2</v>
      </c>
      <c r="I130" s="62">
        <v>15</v>
      </c>
      <c r="J130" s="66">
        <v>58</v>
      </c>
      <c r="K130" s="58">
        <v>943</v>
      </c>
      <c r="L130" s="66">
        <v>1.66</v>
      </c>
    </row>
    <row r="131" spans="1:12" ht="15">
      <c r="A131" s="18"/>
      <c r="B131" s="12"/>
      <c r="C131" s="8"/>
      <c r="D131" s="52" t="s">
        <v>28</v>
      </c>
      <c r="E131" s="60" t="s">
        <v>38</v>
      </c>
      <c r="F131" s="68">
        <v>20</v>
      </c>
      <c r="G131" s="69">
        <v>1.3</v>
      </c>
      <c r="H131" s="69">
        <v>0.2</v>
      </c>
      <c r="I131" s="69">
        <v>9.4</v>
      </c>
      <c r="J131" s="69">
        <v>44</v>
      </c>
      <c r="K131" s="58"/>
      <c r="L131" s="62">
        <v>3.57</v>
      </c>
    </row>
    <row r="132" spans="1:12" ht="15">
      <c r="A132" s="18"/>
      <c r="B132" s="12"/>
      <c r="C132" s="8"/>
      <c r="D132" s="52" t="s">
        <v>29</v>
      </c>
      <c r="E132" s="56"/>
      <c r="F132" s="57"/>
      <c r="G132" s="57"/>
      <c r="H132" s="57"/>
      <c r="I132" s="57"/>
      <c r="J132" s="57"/>
      <c r="K132" s="58"/>
      <c r="L132" s="57"/>
    </row>
    <row r="133" spans="1:12" ht="15">
      <c r="A133" s="18"/>
      <c r="B133" s="12"/>
      <c r="C133" s="8"/>
      <c r="D133" s="51"/>
      <c r="E133" s="56"/>
      <c r="F133" s="57"/>
      <c r="G133" s="57"/>
      <c r="H133" s="57"/>
      <c r="I133" s="57"/>
      <c r="J133" s="57"/>
      <c r="K133" s="58"/>
      <c r="L133" s="57"/>
    </row>
    <row r="134" spans="1:12" ht="15">
      <c r="A134" s="18"/>
      <c r="B134" s="12"/>
      <c r="C134" s="8"/>
      <c r="D134" s="51"/>
      <c r="E134" s="56"/>
      <c r="F134" s="57"/>
      <c r="G134" s="57"/>
      <c r="H134" s="57"/>
      <c r="I134" s="57"/>
      <c r="J134" s="57"/>
      <c r="K134" s="58"/>
      <c r="L134" s="57"/>
    </row>
    <row r="135" spans="1:12" ht="15">
      <c r="A135" s="19"/>
      <c r="B135" s="14"/>
      <c r="C135" s="6"/>
      <c r="D135" s="116" t="s">
        <v>30</v>
      </c>
      <c r="E135" s="53"/>
      <c r="F135" s="71">
        <f>SUM(F127+F128+F130+F131)</f>
        <v>740</v>
      </c>
      <c r="G135" s="71">
        <f t="shared" ref="G135:J135" si="43">SUM(G126:G134)</f>
        <v>26.53</v>
      </c>
      <c r="H135" s="71">
        <f t="shared" si="43"/>
        <v>23.22</v>
      </c>
      <c r="I135" s="71">
        <f t="shared" si="43"/>
        <v>89.740000000000009</v>
      </c>
      <c r="J135" s="71">
        <f t="shared" si="43"/>
        <v>709</v>
      </c>
      <c r="K135" s="72"/>
      <c r="L135" s="71">
        <f t="shared" ref="L135" si="44">SUM(L126:L134)</f>
        <v>79.999999999999986</v>
      </c>
    </row>
    <row r="136" spans="1:12" ht="15.75" thickBot="1">
      <c r="A136" s="23"/>
      <c r="B136" s="24"/>
      <c r="C136" s="148" t="s">
        <v>4</v>
      </c>
      <c r="D136" s="149"/>
      <c r="E136" s="25"/>
      <c r="F136" s="26">
        <f>F124+F135</f>
        <v>1453</v>
      </c>
      <c r="G136" s="26">
        <f t="shared" ref="G136" si="45">G124+G135</f>
        <v>48.730000000000004</v>
      </c>
      <c r="H136" s="26">
        <f t="shared" ref="H136" si="46">H124+H135</f>
        <v>41.319999999999993</v>
      </c>
      <c r="I136" s="26">
        <f t="shared" ref="I136" si="47">I124+I135</f>
        <v>169.64000000000001</v>
      </c>
      <c r="J136" s="26">
        <f t="shared" ref="J136:L136" si="48">J124+J135</f>
        <v>1259.0999999999999</v>
      </c>
      <c r="K136" s="26"/>
      <c r="L136" s="26">
        <f t="shared" si="48"/>
        <v>160</v>
      </c>
    </row>
    <row r="137" spans="1:12" ht="15.75" thickBot="1">
      <c r="A137" s="11">
        <v>2</v>
      </c>
      <c r="B137" s="12">
        <v>2</v>
      </c>
      <c r="C137" s="132" t="s">
        <v>20</v>
      </c>
      <c r="D137" s="108" t="s">
        <v>54</v>
      </c>
      <c r="E137" s="82"/>
      <c r="F137" s="83"/>
      <c r="G137" s="83"/>
      <c r="H137" s="83"/>
      <c r="I137" s="83"/>
      <c r="J137" s="83"/>
      <c r="K137" s="84"/>
      <c r="L137" s="83"/>
    </row>
    <row r="138" spans="1:12" ht="15">
      <c r="C138" s="2"/>
      <c r="D138" s="50" t="s">
        <v>21</v>
      </c>
      <c r="E138" s="118"/>
      <c r="F138" s="119"/>
      <c r="G138" s="119"/>
      <c r="H138" s="119"/>
      <c r="I138" s="119"/>
      <c r="J138" s="119"/>
      <c r="K138" s="120"/>
      <c r="L138" s="119"/>
    </row>
    <row r="139" spans="1:12" ht="15">
      <c r="A139" s="11"/>
      <c r="B139" s="12"/>
      <c r="C139" s="8"/>
      <c r="D139" s="117" t="s">
        <v>25</v>
      </c>
      <c r="E139" s="56" t="s">
        <v>43</v>
      </c>
      <c r="F139" s="57">
        <v>130</v>
      </c>
      <c r="G139" s="57">
        <v>17.100000000000001</v>
      </c>
      <c r="H139" s="57">
        <v>15.8</v>
      </c>
      <c r="I139" s="57">
        <v>29</v>
      </c>
      <c r="J139" s="57">
        <v>326</v>
      </c>
      <c r="K139" s="58">
        <v>469</v>
      </c>
      <c r="L139" s="57">
        <v>59.84</v>
      </c>
    </row>
    <row r="140" spans="1:12" ht="15">
      <c r="A140" s="11"/>
      <c r="B140" s="12"/>
      <c r="C140" s="8"/>
      <c r="D140" s="121" t="s">
        <v>26</v>
      </c>
      <c r="E140" s="56"/>
      <c r="F140" s="57"/>
      <c r="G140" s="57"/>
      <c r="H140" s="57"/>
      <c r="I140" s="57"/>
      <c r="J140" s="57"/>
      <c r="K140" s="58"/>
      <c r="L140" s="57"/>
    </row>
    <row r="141" spans="1:12" ht="15">
      <c r="A141" s="11"/>
      <c r="B141" s="12"/>
      <c r="C141" s="8"/>
      <c r="D141" s="121" t="s">
        <v>22</v>
      </c>
      <c r="E141" s="56" t="s">
        <v>37</v>
      </c>
      <c r="F141" s="57">
        <v>200</v>
      </c>
      <c r="G141" s="57">
        <v>0.2</v>
      </c>
      <c r="H141" s="57">
        <v>0</v>
      </c>
      <c r="I141" s="57">
        <v>15</v>
      </c>
      <c r="J141" s="57">
        <v>58</v>
      </c>
      <c r="K141" s="58">
        <v>943</v>
      </c>
      <c r="L141" s="57">
        <v>1.66</v>
      </c>
    </row>
    <row r="142" spans="1:12" ht="15">
      <c r="A142" s="11"/>
      <c r="B142" s="12"/>
      <c r="C142" s="8"/>
      <c r="D142" s="121" t="s">
        <v>28</v>
      </c>
      <c r="E142" s="56"/>
      <c r="F142" s="57"/>
      <c r="G142" s="57"/>
      <c r="H142" s="57"/>
      <c r="I142" s="57"/>
      <c r="J142" s="57"/>
      <c r="K142" s="58"/>
      <c r="L142" s="57"/>
    </row>
    <row r="143" spans="1:12" ht="15">
      <c r="A143" s="11"/>
      <c r="B143" s="12"/>
      <c r="C143" s="8"/>
      <c r="D143" s="117" t="s">
        <v>56</v>
      </c>
      <c r="E143" s="56"/>
      <c r="F143" s="57"/>
      <c r="G143" s="57"/>
      <c r="H143" s="57"/>
      <c r="I143" s="57"/>
      <c r="J143" s="57"/>
      <c r="K143" s="58"/>
      <c r="L143" s="57"/>
    </row>
    <row r="144" spans="1:12" ht="15">
      <c r="A144" s="11"/>
      <c r="B144" s="12"/>
      <c r="C144" s="8"/>
      <c r="D144" s="117" t="s">
        <v>68</v>
      </c>
      <c r="E144" s="56"/>
      <c r="F144" s="57"/>
      <c r="G144" s="57"/>
      <c r="H144" s="57"/>
      <c r="I144" s="57"/>
      <c r="J144" s="57"/>
      <c r="K144" s="58"/>
      <c r="L144" s="57"/>
    </row>
    <row r="145" spans="1:12" ht="15">
      <c r="A145" s="11"/>
      <c r="B145" s="12"/>
      <c r="C145" s="8"/>
      <c r="D145" s="142" t="s">
        <v>98</v>
      </c>
      <c r="E145" s="56" t="s">
        <v>69</v>
      </c>
      <c r="F145" s="57">
        <v>200</v>
      </c>
      <c r="G145" s="57">
        <v>0</v>
      </c>
      <c r="H145" s="57">
        <v>0</v>
      </c>
      <c r="I145" s="57">
        <v>23</v>
      </c>
      <c r="J145" s="57">
        <v>122</v>
      </c>
      <c r="K145" s="58"/>
      <c r="L145" s="57">
        <v>18.5</v>
      </c>
    </row>
    <row r="146" spans="1:12" ht="15">
      <c r="A146" s="13"/>
      <c r="B146" s="14"/>
      <c r="C146" s="6"/>
      <c r="D146" s="133" t="s">
        <v>30</v>
      </c>
      <c r="E146" s="53"/>
      <c r="F146" s="71">
        <f>SUM(F138:F145)</f>
        <v>530</v>
      </c>
      <c r="G146" s="71">
        <f t="shared" ref="G146:J146" si="49">SUM(G138:G145)</f>
        <v>17.3</v>
      </c>
      <c r="H146" s="71">
        <f t="shared" si="49"/>
        <v>15.8</v>
      </c>
      <c r="I146" s="71">
        <f t="shared" si="49"/>
        <v>67</v>
      </c>
      <c r="J146" s="71">
        <f t="shared" si="49"/>
        <v>506</v>
      </c>
      <c r="K146" s="72"/>
      <c r="L146" s="71">
        <f t="shared" ref="L146" si="50">SUM(L138:L145)</f>
        <v>80</v>
      </c>
    </row>
    <row r="147" spans="1:12" ht="15">
      <c r="A147" s="11"/>
      <c r="B147" s="12"/>
      <c r="C147" s="90" t="s">
        <v>59</v>
      </c>
      <c r="D147" s="133" t="s">
        <v>60</v>
      </c>
      <c r="E147" s="53"/>
      <c r="F147" s="54"/>
      <c r="G147" s="54"/>
      <c r="H147" s="54"/>
      <c r="I147" s="54"/>
      <c r="J147" s="54"/>
      <c r="K147" s="55"/>
      <c r="L147" s="54"/>
    </row>
    <row r="148" spans="1:12" ht="15">
      <c r="A148" s="10">
        <f>A137</f>
        <v>2</v>
      </c>
      <c r="B148" s="10">
        <f>B137</f>
        <v>2</v>
      </c>
      <c r="C148" s="7" t="s">
        <v>23</v>
      </c>
      <c r="D148" s="52" t="s">
        <v>24</v>
      </c>
      <c r="E148" s="36" t="s">
        <v>77</v>
      </c>
      <c r="F148" s="37">
        <v>60</v>
      </c>
      <c r="G148" s="37">
        <v>1.33</v>
      </c>
      <c r="H148" s="37">
        <v>0.16</v>
      </c>
      <c r="I148" s="37">
        <v>2.2799999999999998</v>
      </c>
      <c r="J148" s="37">
        <v>13.4</v>
      </c>
      <c r="K148" s="38"/>
      <c r="L148" s="37">
        <v>9.66</v>
      </c>
    </row>
    <row r="149" spans="1:12" ht="15">
      <c r="A149" s="11"/>
      <c r="B149" s="12"/>
      <c r="C149" s="8"/>
      <c r="D149" s="121" t="s">
        <v>21</v>
      </c>
      <c r="E149" s="36" t="s">
        <v>88</v>
      </c>
      <c r="F149" s="37">
        <v>230</v>
      </c>
      <c r="G149" s="37">
        <v>6.5</v>
      </c>
      <c r="H149" s="37">
        <v>9.3000000000000007</v>
      </c>
      <c r="I149" s="37">
        <v>13.5</v>
      </c>
      <c r="J149" s="37">
        <v>154</v>
      </c>
      <c r="K149" s="38">
        <v>170</v>
      </c>
      <c r="L149" s="37">
        <v>17.93</v>
      </c>
    </row>
    <row r="150" spans="1:12" ht="15">
      <c r="A150" s="11"/>
      <c r="B150" s="12"/>
      <c r="C150" s="8"/>
      <c r="D150" s="52" t="s">
        <v>25</v>
      </c>
      <c r="E150" s="36" t="s">
        <v>50</v>
      </c>
      <c r="F150" s="37">
        <v>90</v>
      </c>
      <c r="G150" s="37">
        <v>9.1</v>
      </c>
      <c r="H150" s="37">
        <v>10.53</v>
      </c>
      <c r="I150" s="37">
        <v>31.2</v>
      </c>
      <c r="J150" s="37">
        <v>197</v>
      </c>
      <c r="K150" s="38">
        <v>501</v>
      </c>
      <c r="L150" s="37">
        <v>36.61</v>
      </c>
    </row>
    <row r="151" spans="1:12" ht="15">
      <c r="A151" s="11"/>
      <c r="B151" s="12"/>
      <c r="C151" s="8"/>
      <c r="D151" s="52" t="s">
        <v>26</v>
      </c>
      <c r="E151" s="36" t="s">
        <v>89</v>
      </c>
      <c r="F151" s="37">
        <v>150</v>
      </c>
      <c r="G151" s="37">
        <v>2.1</v>
      </c>
      <c r="H151" s="37">
        <v>5.15</v>
      </c>
      <c r="I151" s="37">
        <v>14.2</v>
      </c>
      <c r="J151" s="37">
        <v>244.5</v>
      </c>
      <c r="K151" s="38">
        <v>413</v>
      </c>
      <c r="L151" s="37">
        <v>8.27</v>
      </c>
    </row>
    <row r="152" spans="1:12" ht="15">
      <c r="A152" s="11"/>
      <c r="B152" s="12"/>
      <c r="C152" s="8"/>
      <c r="D152" s="121" t="s">
        <v>22</v>
      </c>
      <c r="E152" s="56" t="s">
        <v>37</v>
      </c>
      <c r="F152" s="57">
        <v>200</v>
      </c>
      <c r="G152" s="57">
        <v>0.2</v>
      </c>
      <c r="H152" s="57">
        <v>0</v>
      </c>
      <c r="I152" s="57">
        <v>15</v>
      </c>
      <c r="J152" s="57">
        <v>58</v>
      </c>
      <c r="K152" s="58">
        <v>943</v>
      </c>
      <c r="L152" s="57">
        <v>3.96</v>
      </c>
    </row>
    <row r="153" spans="1:12" ht="15">
      <c r="A153" s="11"/>
      <c r="B153" s="12"/>
      <c r="C153" s="8"/>
      <c r="D153" s="52" t="s">
        <v>28</v>
      </c>
      <c r="E153" s="36" t="s">
        <v>38</v>
      </c>
      <c r="F153" s="37">
        <v>20</v>
      </c>
      <c r="G153" s="37">
        <v>1.3</v>
      </c>
      <c r="H153" s="37">
        <v>0.2</v>
      </c>
      <c r="I153" s="37">
        <v>9.4</v>
      </c>
      <c r="J153" s="37">
        <v>44</v>
      </c>
      <c r="K153" s="38"/>
      <c r="L153" s="37">
        <v>3.57</v>
      </c>
    </row>
    <row r="154" spans="1:12" ht="15">
      <c r="A154" s="11"/>
      <c r="B154" s="12"/>
      <c r="C154" s="8"/>
      <c r="D154" s="52" t="s">
        <v>29</v>
      </c>
      <c r="E154" s="36"/>
      <c r="F154" s="37"/>
      <c r="G154" s="37"/>
      <c r="H154" s="37"/>
      <c r="I154" s="37"/>
      <c r="J154" s="37"/>
      <c r="K154" s="38"/>
      <c r="L154" s="37"/>
    </row>
    <row r="155" spans="1:12" ht="15">
      <c r="A155" s="11"/>
      <c r="B155" s="12"/>
      <c r="C155" s="8"/>
      <c r="D155" s="88" t="s">
        <v>68</v>
      </c>
      <c r="E155" s="36"/>
      <c r="F155" s="37"/>
      <c r="G155" s="37"/>
      <c r="H155" s="37"/>
      <c r="I155" s="37"/>
      <c r="J155" s="37"/>
      <c r="K155" s="38"/>
      <c r="L155" s="37"/>
    </row>
    <row r="156" spans="1:12" ht="15">
      <c r="A156" s="11"/>
      <c r="B156" s="12"/>
      <c r="C156" s="8"/>
      <c r="D156" s="5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13"/>
      <c r="B157" s="14"/>
      <c r="C157" s="6"/>
      <c r="D157" s="116" t="s">
        <v>30</v>
      </c>
      <c r="E157" s="53"/>
      <c r="F157" s="71">
        <f>SUM(F148:F156)</f>
        <v>750</v>
      </c>
      <c r="G157" s="71">
        <f t="shared" ref="G157:J157" si="51">SUM(G148:G156)</f>
        <v>20.53</v>
      </c>
      <c r="H157" s="71">
        <f t="shared" si="51"/>
        <v>25.34</v>
      </c>
      <c r="I157" s="71">
        <f t="shared" si="51"/>
        <v>85.58</v>
      </c>
      <c r="J157" s="71">
        <f t="shared" si="51"/>
        <v>710.9</v>
      </c>
      <c r="K157" s="72"/>
      <c r="L157" s="71">
        <f t="shared" ref="L157" si="52">SUM(L148:L156)</f>
        <v>79.999999999999986</v>
      </c>
    </row>
    <row r="158" spans="1:12" ht="15.75" thickBot="1">
      <c r="A158" s="27"/>
      <c r="B158" s="27"/>
      <c r="C158" s="148" t="s">
        <v>4</v>
      </c>
      <c r="D158" s="149"/>
      <c r="E158" s="25"/>
      <c r="F158" s="26">
        <f>F146+F157</f>
        <v>1280</v>
      </c>
      <c r="G158" s="26">
        <f t="shared" ref="G158" si="53">G146+G157</f>
        <v>37.83</v>
      </c>
      <c r="H158" s="26">
        <f t="shared" ref="H158" si="54">H146+H157</f>
        <v>41.14</v>
      </c>
      <c r="I158" s="26">
        <f t="shared" ref="I158" si="55">I146+I157</f>
        <v>152.57999999999998</v>
      </c>
      <c r="J158" s="26">
        <f t="shared" ref="J158:L158" si="56">J146+J157</f>
        <v>1216.9000000000001</v>
      </c>
      <c r="K158" s="26"/>
      <c r="L158" s="26">
        <f t="shared" si="56"/>
        <v>160</v>
      </c>
    </row>
    <row r="159" spans="1:12" ht="15.75" thickBot="1">
      <c r="A159" s="15">
        <v>2</v>
      </c>
      <c r="B159" s="16">
        <v>3</v>
      </c>
      <c r="C159" s="17" t="s">
        <v>20</v>
      </c>
      <c r="D159" s="81" t="s">
        <v>54</v>
      </c>
      <c r="E159" s="82"/>
      <c r="F159" s="83"/>
      <c r="G159" s="83"/>
      <c r="H159" s="83"/>
      <c r="I159" s="83"/>
      <c r="J159" s="83"/>
      <c r="K159" s="84"/>
      <c r="L159" s="83"/>
    </row>
    <row r="160" spans="1:12" ht="15">
      <c r="C160" s="2"/>
      <c r="D160" s="50" t="s">
        <v>21</v>
      </c>
      <c r="E160" s="118" t="s">
        <v>66</v>
      </c>
      <c r="F160" s="119">
        <v>60</v>
      </c>
      <c r="G160" s="119">
        <v>1.33</v>
      </c>
      <c r="H160" s="119">
        <v>0.16</v>
      </c>
      <c r="I160" s="119">
        <v>2.2799999999999998</v>
      </c>
      <c r="J160" s="119">
        <v>13.4</v>
      </c>
      <c r="K160" s="120"/>
      <c r="L160" s="119">
        <v>12.4</v>
      </c>
    </row>
    <row r="161" spans="1:12" ht="15">
      <c r="A161" s="18"/>
      <c r="B161" s="12"/>
      <c r="C161" s="8"/>
      <c r="D161" s="117" t="s">
        <v>25</v>
      </c>
      <c r="E161" s="56" t="s">
        <v>44</v>
      </c>
      <c r="F161" s="57">
        <v>90</v>
      </c>
      <c r="G161" s="57">
        <v>9.36</v>
      </c>
      <c r="H161" s="57">
        <v>21.24</v>
      </c>
      <c r="I161" s="57">
        <v>9.36</v>
      </c>
      <c r="J161" s="57">
        <v>268.2</v>
      </c>
      <c r="K161" s="58">
        <v>608</v>
      </c>
      <c r="L161" s="57">
        <v>28.98</v>
      </c>
    </row>
    <row r="162" spans="1:12" ht="15">
      <c r="A162" s="18"/>
      <c r="B162" s="12"/>
      <c r="C162" s="8"/>
      <c r="D162" s="121" t="s">
        <v>26</v>
      </c>
      <c r="E162" s="60" t="s">
        <v>45</v>
      </c>
      <c r="F162" s="91" t="s">
        <v>80</v>
      </c>
      <c r="G162" s="66">
        <v>4.5</v>
      </c>
      <c r="H162" s="66">
        <v>6.75</v>
      </c>
      <c r="I162" s="62">
        <v>22.35</v>
      </c>
      <c r="J162" s="66">
        <v>171</v>
      </c>
      <c r="K162" s="58">
        <v>140</v>
      </c>
      <c r="L162" s="141">
        <v>6.99</v>
      </c>
    </row>
    <row r="163" spans="1:12" ht="15.75" customHeight="1">
      <c r="A163" s="18"/>
      <c r="B163" s="12"/>
      <c r="C163" s="8"/>
      <c r="D163" s="121" t="s">
        <v>22</v>
      </c>
      <c r="E163" s="56" t="s">
        <v>37</v>
      </c>
      <c r="F163" s="57">
        <v>200</v>
      </c>
      <c r="G163" s="57">
        <v>0.2</v>
      </c>
      <c r="H163" s="57">
        <v>0</v>
      </c>
      <c r="I163" s="57">
        <v>15</v>
      </c>
      <c r="J163" s="57">
        <v>58</v>
      </c>
      <c r="K163" s="58">
        <v>943</v>
      </c>
      <c r="L163" s="57">
        <v>1.66</v>
      </c>
    </row>
    <row r="164" spans="1:12" ht="15">
      <c r="A164" s="18"/>
      <c r="B164" s="12"/>
      <c r="C164" s="8"/>
      <c r="D164" s="121" t="s">
        <v>28</v>
      </c>
      <c r="E164" s="36" t="s">
        <v>38</v>
      </c>
      <c r="F164" s="37">
        <v>20</v>
      </c>
      <c r="G164" s="37">
        <v>1.3</v>
      </c>
      <c r="H164" s="37">
        <v>0.2</v>
      </c>
      <c r="I164" s="37">
        <v>9.4</v>
      </c>
      <c r="J164" s="37">
        <v>44</v>
      </c>
      <c r="K164" s="58"/>
      <c r="L164" s="57">
        <v>2.38</v>
      </c>
    </row>
    <row r="165" spans="1:12" ht="15">
      <c r="A165" s="18"/>
      <c r="B165" s="12"/>
      <c r="C165" s="8"/>
      <c r="D165" s="117" t="s">
        <v>56</v>
      </c>
      <c r="E165" s="56"/>
      <c r="F165" s="57"/>
      <c r="G165" s="57"/>
      <c r="H165" s="57"/>
      <c r="I165" s="57"/>
      <c r="J165" s="57"/>
      <c r="K165" s="58"/>
      <c r="L165" s="57"/>
    </row>
    <row r="166" spans="1:12" ht="15">
      <c r="A166" s="18"/>
      <c r="B166" s="12"/>
      <c r="C166" s="8"/>
      <c r="D166" s="117" t="s">
        <v>68</v>
      </c>
      <c r="E166" s="56"/>
      <c r="F166" s="57"/>
      <c r="G166" s="57"/>
      <c r="H166" s="57"/>
      <c r="I166" s="57"/>
      <c r="J166" s="57"/>
      <c r="K166" s="58"/>
      <c r="L166" s="57"/>
    </row>
    <row r="167" spans="1:12" ht="15">
      <c r="A167" s="18"/>
      <c r="B167" s="12"/>
      <c r="C167" s="8"/>
      <c r="D167" s="142" t="s">
        <v>60</v>
      </c>
      <c r="E167" s="56" t="s">
        <v>65</v>
      </c>
      <c r="F167" s="57">
        <v>150</v>
      </c>
      <c r="G167" s="66">
        <v>0.79</v>
      </c>
      <c r="H167" s="66">
        <v>0.79</v>
      </c>
      <c r="I167" s="62">
        <v>29.29</v>
      </c>
      <c r="J167" s="66">
        <v>44</v>
      </c>
      <c r="K167" s="62"/>
      <c r="L167" s="66">
        <v>27.59</v>
      </c>
    </row>
    <row r="168" spans="1:12" ht="15">
      <c r="A168" s="19"/>
      <c r="B168" s="14"/>
      <c r="C168" s="6"/>
      <c r="D168" s="116" t="s">
        <v>30</v>
      </c>
      <c r="E168" s="53"/>
      <c r="F168" s="71">
        <f>SUM(F160:F167)</f>
        <v>520</v>
      </c>
      <c r="G168" s="71">
        <f t="shared" ref="G168:J168" si="57">SUM(G160:G167)</f>
        <v>17.479999999999997</v>
      </c>
      <c r="H168" s="71">
        <f t="shared" si="57"/>
        <v>29.139999999999997</v>
      </c>
      <c r="I168" s="71">
        <f t="shared" si="57"/>
        <v>87.68</v>
      </c>
      <c r="J168" s="71">
        <f t="shared" si="57"/>
        <v>598.59999999999991</v>
      </c>
      <c r="K168" s="72"/>
      <c r="L168" s="71">
        <f t="shared" ref="L168" si="58">SUM(L160:L167)</f>
        <v>80</v>
      </c>
    </row>
    <row r="169" spans="1:12" ht="15.75" thickBot="1">
      <c r="A169" s="18"/>
      <c r="B169" s="12"/>
      <c r="C169" s="90" t="s">
        <v>90</v>
      </c>
      <c r="D169" s="116" t="s">
        <v>60</v>
      </c>
      <c r="E169" s="53"/>
      <c r="F169" s="54"/>
      <c r="G169" s="54"/>
      <c r="H169" s="54"/>
      <c r="I169" s="54"/>
      <c r="J169" s="54"/>
      <c r="K169" s="55"/>
      <c r="L169" s="54"/>
    </row>
    <row r="170" spans="1:12" ht="15">
      <c r="A170" s="20">
        <f>A159</f>
        <v>2</v>
      </c>
      <c r="B170" s="10">
        <f>B159</f>
        <v>3</v>
      </c>
      <c r="C170" s="7" t="s">
        <v>23</v>
      </c>
      <c r="D170" s="52" t="s">
        <v>24</v>
      </c>
      <c r="E170" s="118" t="s">
        <v>66</v>
      </c>
      <c r="F170" s="119">
        <v>60</v>
      </c>
      <c r="G170" s="119">
        <v>1.33</v>
      </c>
      <c r="H170" s="119">
        <v>0.16</v>
      </c>
      <c r="I170" s="119">
        <v>2.2799999999999998</v>
      </c>
      <c r="J170" s="119">
        <v>13.4</v>
      </c>
      <c r="K170" s="120"/>
      <c r="L170" s="119">
        <v>10.33</v>
      </c>
    </row>
    <row r="171" spans="1:12" ht="15">
      <c r="A171" s="18"/>
      <c r="B171" s="12"/>
      <c r="C171" s="8"/>
      <c r="D171" s="121" t="s">
        <v>61</v>
      </c>
      <c r="E171" s="56" t="s">
        <v>91</v>
      </c>
      <c r="F171" s="57">
        <v>230</v>
      </c>
      <c r="G171" s="57">
        <v>7.5</v>
      </c>
      <c r="H171" s="57">
        <v>8.6</v>
      </c>
      <c r="I171" s="57">
        <v>20.5</v>
      </c>
      <c r="J171" s="57">
        <v>183</v>
      </c>
      <c r="K171" s="58">
        <v>197</v>
      </c>
      <c r="L171" s="57">
        <v>19.600000000000001</v>
      </c>
    </row>
    <row r="172" spans="1:12" ht="15">
      <c r="A172" s="18"/>
      <c r="B172" s="12"/>
      <c r="C172" s="8"/>
      <c r="D172" s="52" t="s">
        <v>25</v>
      </c>
      <c r="E172" s="56" t="s">
        <v>44</v>
      </c>
      <c r="F172" s="57">
        <v>90</v>
      </c>
      <c r="G172" s="57">
        <v>9.36</v>
      </c>
      <c r="H172" s="57">
        <v>21.24</v>
      </c>
      <c r="I172" s="57">
        <v>9.36</v>
      </c>
      <c r="J172" s="57">
        <v>268.2</v>
      </c>
      <c r="K172" s="58">
        <v>608</v>
      </c>
      <c r="L172" s="57">
        <v>15.7</v>
      </c>
    </row>
    <row r="173" spans="1:12" ht="15">
      <c r="A173" s="18"/>
      <c r="B173" s="12"/>
      <c r="C173" s="8"/>
      <c r="D173" s="52" t="s">
        <v>26</v>
      </c>
      <c r="E173" s="56" t="s">
        <v>48</v>
      </c>
      <c r="F173" s="57">
        <v>150</v>
      </c>
      <c r="G173" s="57">
        <v>3.15</v>
      </c>
      <c r="H173" s="57">
        <v>8.25</v>
      </c>
      <c r="I173" s="57">
        <v>21.75</v>
      </c>
      <c r="J173" s="57">
        <v>189</v>
      </c>
      <c r="K173" s="58">
        <v>140</v>
      </c>
      <c r="L173" s="57">
        <v>28.74</v>
      </c>
    </row>
    <row r="174" spans="1:12" ht="15">
      <c r="A174" s="18"/>
      <c r="B174" s="12"/>
      <c r="C174" s="8"/>
      <c r="D174" s="121" t="s">
        <v>22</v>
      </c>
      <c r="E174" s="56" t="s">
        <v>37</v>
      </c>
      <c r="F174" s="57">
        <v>200</v>
      </c>
      <c r="G174" s="57">
        <v>0.2</v>
      </c>
      <c r="H174" s="57">
        <v>0</v>
      </c>
      <c r="I174" s="57">
        <v>15</v>
      </c>
      <c r="J174" s="57">
        <v>58</v>
      </c>
      <c r="K174" s="58">
        <v>943</v>
      </c>
      <c r="L174" s="57">
        <v>3.25</v>
      </c>
    </row>
    <row r="175" spans="1:12" ht="15">
      <c r="A175" s="18"/>
      <c r="B175" s="12"/>
      <c r="C175" s="8"/>
      <c r="D175" s="52" t="s">
        <v>28</v>
      </c>
      <c r="E175" s="36" t="s">
        <v>38</v>
      </c>
      <c r="F175" s="37">
        <v>20</v>
      </c>
      <c r="G175" s="37">
        <v>1.3</v>
      </c>
      <c r="H175" s="37">
        <v>0.2</v>
      </c>
      <c r="I175" s="37">
        <v>9.4</v>
      </c>
      <c r="J175" s="37">
        <v>44</v>
      </c>
      <c r="K175" s="58"/>
      <c r="L175" s="57">
        <v>2.38</v>
      </c>
    </row>
    <row r="176" spans="1:12" ht="15">
      <c r="A176" s="18"/>
      <c r="B176" s="12"/>
      <c r="C176" s="8"/>
      <c r="D176" s="52" t="s">
        <v>29</v>
      </c>
      <c r="E176" s="56"/>
      <c r="F176" s="57"/>
      <c r="G176" s="57"/>
      <c r="H176" s="57"/>
      <c r="I176" s="57"/>
      <c r="J176" s="57"/>
      <c r="K176" s="58"/>
      <c r="L176" s="57"/>
    </row>
    <row r="177" spans="1:12" ht="15">
      <c r="A177" s="18"/>
      <c r="B177" s="12"/>
      <c r="C177" s="8"/>
      <c r="D177" s="88" t="s">
        <v>68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18"/>
      <c r="B178" s="12"/>
      <c r="C178" s="8"/>
      <c r="D178" s="5"/>
      <c r="E178" s="36"/>
      <c r="F178" s="37"/>
      <c r="G178" s="37"/>
      <c r="H178" s="37"/>
      <c r="I178" s="37"/>
      <c r="J178" s="37"/>
      <c r="K178" s="38"/>
      <c r="L178" s="37"/>
    </row>
    <row r="179" spans="1:12" ht="15">
      <c r="A179" s="19"/>
      <c r="B179" s="14"/>
      <c r="C179" s="136"/>
      <c r="D179" s="116" t="s">
        <v>30</v>
      </c>
      <c r="E179" s="53"/>
      <c r="F179" s="71">
        <f>SUM(F170:F178)</f>
        <v>750</v>
      </c>
      <c r="G179" s="71">
        <f t="shared" ref="G179:J179" si="59">SUM(G170:G178)</f>
        <v>22.839999999999996</v>
      </c>
      <c r="H179" s="71">
        <f t="shared" si="59"/>
        <v>38.450000000000003</v>
      </c>
      <c r="I179" s="71">
        <f t="shared" si="59"/>
        <v>78.290000000000006</v>
      </c>
      <c r="J179" s="71">
        <f t="shared" si="59"/>
        <v>755.6</v>
      </c>
      <c r="K179" s="72"/>
      <c r="L179" s="71">
        <f t="shared" ref="L179" si="60">SUM(L170:L178)</f>
        <v>79.999999999999986</v>
      </c>
    </row>
    <row r="180" spans="1:12" ht="15.75" thickBot="1">
      <c r="A180" s="23">
        <f>A159</f>
        <v>2</v>
      </c>
      <c r="B180" s="24">
        <f>B159</f>
        <v>3</v>
      </c>
      <c r="C180" s="155" t="s">
        <v>4</v>
      </c>
      <c r="D180" s="151"/>
      <c r="E180" s="105"/>
      <c r="F180" s="106">
        <f>F168+F179</f>
        <v>1270</v>
      </c>
      <c r="G180" s="106">
        <f>G168+G179</f>
        <v>40.319999999999993</v>
      </c>
      <c r="H180" s="106">
        <f>H168+H179</f>
        <v>67.59</v>
      </c>
      <c r="I180" s="106">
        <f>I168+I179</f>
        <v>165.97000000000003</v>
      </c>
      <c r="J180" s="106">
        <f>J168+J179</f>
        <v>1354.1999999999998</v>
      </c>
      <c r="K180" s="106"/>
      <c r="L180" s="106">
        <f>L168+L179</f>
        <v>160</v>
      </c>
    </row>
    <row r="181" spans="1:12" ht="15.75" thickBot="1">
      <c r="A181" s="15">
        <v>2</v>
      </c>
      <c r="B181" s="16">
        <v>4</v>
      </c>
      <c r="C181" s="135" t="s">
        <v>20</v>
      </c>
      <c r="D181" s="108" t="s">
        <v>54</v>
      </c>
      <c r="E181" s="82"/>
      <c r="F181" s="83"/>
      <c r="G181" s="83"/>
      <c r="H181" s="83"/>
      <c r="I181" s="83"/>
      <c r="J181" s="83"/>
      <c r="K181" s="84"/>
      <c r="L181" s="83"/>
    </row>
    <row r="182" spans="1:12" ht="15">
      <c r="C182" s="2"/>
      <c r="D182" s="50" t="s">
        <v>21</v>
      </c>
      <c r="E182" s="118"/>
      <c r="F182" s="119"/>
      <c r="G182" s="119"/>
      <c r="H182" s="119"/>
      <c r="I182" s="119"/>
      <c r="J182" s="119"/>
      <c r="K182" s="120"/>
      <c r="L182" s="119"/>
    </row>
    <row r="183" spans="1:12" ht="15">
      <c r="A183" s="18"/>
      <c r="B183" s="12"/>
      <c r="C183" s="135"/>
      <c r="D183" s="117" t="s">
        <v>25</v>
      </c>
      <c r="E183" s="56" t="s">
        <v>46</v>
      </c>
      <c r="F183" s="57">
        <v>90</v>
      </c>
      <c r="G183" s="57">
        <v>16.920000000000002</v>
      </c>
      <c r="H183" s="57">
        <v>15.39</v>
      </c>
      <c r="I183" s="57">
        <v>6.21</v>
      </c>
      <c r="J183" s="57">
        <v>233.1</v>
      </c>
      <c r="K183" s="58">
        <v>622</v>
      </c>
      <c r="L183" s="57">
        <v>42.47</v>
      </c>
    </row>
    <row r="184" spans="1:12" ht="15">
      <c r="A184" s="18"/>
      <c r="B184" s="12"/>
      <c r="C184" s="135"/>
      <c r="D184" s="121" t="s">
        <v>26</v>
      </c>
      <c r="E184" s="56" t="s">
        <v>89</v>
      </c>
      <c r="F184" s="57">
        <v>150</v>
      </c>
      <c r="G184" s="57">
        <v>5.0999999999999996</v>
      </c>
      <c r="H184" s="57">
        <v>9.15</v>
      </c>
      <c r="I184" s="57">
        <v>34.200000000000003</v>
      </c>
      <c r="J184" s="57">
        <v>244.5</v>
      </c>
      <c r="K184" s="58">
        <v>683</v>
      </c>
      <c r="L184" s="57">
        <v>8.27</v>
      </c>
    </row>
    <row r="185" spans="1:12" ht="15">
      <c r="A185" s="18"/>
      <c r="B185" s="12"/>
      <c r="C185" s="135"/>
      <c r="D185" s="121" t="s">
        <v>28</v>
      </c>
      <c r="E185" s="36" t="s">
        <v>38</v>
      </c>
      <c r="F185" s="37">
        <v>20</v>
      </c>
      <c r="G185" s="37">
        <v>1.3</v>
      </c>
      <c r="H185" s="37">
        <v>0.2</v>
      </c>
      <c r="I185" s="37">
        <v>9.4</v>
      </c>
      <c r="J185" s="37">
        <v>44</v>
      </c>
      <c r="K185" s="58"/>
      <c r="L185" s="57">
        <v>2.38</v>
      </c>
    </row>
    <row r="186" spans="1:12" ht="15">
      <c r="A186" s="18"/>
      <c r="B186" s="12"/>
      <c r="C186" s="135"/>
      <c r="D186" s="121" t="s">
        <v>22</v>
      </c>
      <c r="E186" s="56" t="s">
        <v>37</v>
      </c>
      <c r="F186" s="57">
        <v>200</v>
      </c>
      <c r="G186" s="57">
        <v>0.2</v>
      </c>
      <c r="H186" s="57">
        <v>0</v>
      </c>
      <c r="I186" s="57">
        <v>15</v>
      </c>
      <c r="J186" s="57">
        <v>58</v>
      </c>
      <c r="K186" s="58">
        <v>943</v>
      </c>
      <c r="L186" s="57">
        <v>1.66</v>
      </c>
    </row>
    <row r="187" spans="1:12" ht="15">
      <c r="A187" s="18"/>
      <c r="B187" s="12"/>
      <c r="C187" s="135"/>
      <c r="D187" s="117" t="s">
        <v>56</v>
      </c>
      <c r="E187" s="56" t="s">
        <v>65</v>
      </c>
      <c r="F187" s="57">
        <v>100</v>
      </c>
      <c r="G187" s="140">
        <v>0.79</v>
      </c>
      <c r="H187" s="140">
        <v>0.79</v>
      </c>
      <c r="I187" s="141">
        <v>29.29</v>
      </c>
      <c r="J187" s="140">
        <v>93.64</v>
      </c>
      <c r="K187" s="141"/>
      <c r="L187" s="140">
        <v>25.22</v>
      </c>
    </row>
    <row r="188" spans="1:12" ht="15">
      <c r="A188" s="18"/>
      <c r="B188" s="12"/>
      <c r="C188" s="135"/>
      <c r="D188" s="117" t="s">
        <v>68</v>
      </c>
      <c r="E188" s="56"/>
      <c r="F188" s="57"/>
      <c r="G188" s="57"/>
      <c r="H188" s="57"/>
      <c r="I188" s="57"/>
      <c r="J188" s="57"/>
      <c r="K188" s="58"/>
      <c r="L188" s="57"/>
    </row>
    <row r="189" spans="1:12" ht="15">
      <c r="A189" s="18"/>
      <c r="B189" s="12"/>
      <c r="C189" s="135"/>
      <c r="D189" s="117" t="s">
        <v>58</v>
      </c>
      <c r="E189" s="56"/>
      <c r="F189" s="57"/>
      <c r="G189" s="57"/>
      <c r="H189" s="57"/>
      <c r="I189" s="57"/>
      <c r="J189" s="57"/>
      <c r="K189" s="58"/>
      <c r="L189" s="57"/>
    </row>
    <row r="190" spans="1:12" ht="15">
      <c r="A190" s="19"/>
      <c r="B190" s="14"/>
      <c r="C190" s="136"/>
      <c r="D190" s="116" t="s">
        <v>30</v>
      </c>
      <c r="E190" s="53"/>
      <c r="F190" s="71">
        <f>SUM(F182:F189)</f>
        <v>560</v>
      </c>
      <c r="G190" s="71">
        <f t="shared" ref="G190:J190" si="61">SUM(G182:G189)</f>
        <v>24.310000000000002</v>
      </c>
      <c r="H190" s="71">
        <f t="shared" si="61"/>
        <v>25.529999999999998</v>
      </c>
      <c r="I190" s="71">
        <f t="shared" si="61"/>
        <v>94.1</v>
      </c>
      <c r="J190" s="71">
        <f t="shared" si="61"/>
        <v>673.24</v>
      </c>
      <c r="K190" s="72"/>
      <c r="L190" s="71">
        <f t="shared" ref="L190" si="62">SUM(L182:L189)</f>
        <v>80</v>
      </c>
    </row>
    <row r="191" spans="1:12" ht="15">
      <c r="A191" s="18"/>
      <c r="B191" s="12"/>
      <c r="C191" s="137" t="s">
        <v>90</v>
      </c>
      <c r="D191" s="116" t="s">
        <v>60</v>
      </c>
      <c r="E191" s="53"/>
      <c r="F191" s="54"/>
      <c r="G191" s="54"/>
      <c r="H191" s="54"/>
      <c r="I191" s="54"/>
      <c r="J191" s="54"/>
      <c r="K191" s="55"/>
      <c r="L191" s="54"/>
    </row>
    <row r="192" spans="1:12" ht="15">
      <c r="A192" s="20">
        <f>A181</f>
        <v>2</v>
      </c>
      <c r="B192" s="10">
        <f>B181</f>
        <v>4</v>
      </c>
      <c r="C192" s="134" t="s">
        <v>23</v>
      </c>
      <c r="D192" s="52" t="s">
        <v>24</v>
      </c>
      <c r="E192" s="56"/>
      <c r="F192" s="57"/>
      <c r="G192" s="57"/>
      <c r="H192" s="57"/>
      <c r="I192" s="57"/>
      <c r="J192" s="57"/>
      <c r="K192" s="58"/>
      <c r="L192" s="57"/>
    </row>
    <row r="193" spans="1:12" ht="15">
      <c r="A193" s="18"/>
      <c r="B193" s="12"/>
      <c r="C193" s="135"/>
      <c r="D193" s="121" t="s">
        <v>61</v>
      </c>
      <c r="E193" s="56" t="s">
        <v>83</v>
      </c>
      <c r="F193" s="57">
        <v>230</v>
      </c>
      <c r="G193" s="57">
        <v>6.5</v>
      </c>
      <c r="H193" s="57">
        <v>8.4</v>
      </c>
      <c r="I193" s="57">
        <v>10.4</v>
      </c>
      <c r="J193" s="57">
        <v>136</v>
      </c>
      <c r="K193" s="58">
        <v>187</v>
      </c>
      <c r="L193" s="57">
        <v>26.22</v>
      </c>
    </row>
    <row r="194" spans="1:12" ht="15">
      <c r="A194" s="18"/>
      <c r="B194" s="12"/>
      <c r="C194" s="135"/>
      <c r="D194" s="52" t="s">
        <v>25</v>
      </c>
      <c r="E194" s="56" t="s">
        <v>46</v>
      </c>
      <c r="F194" s="57">
        <v>90</v>
      </c>
      <c r="G194" s="57">
        <v>16.920000000000002</v>
      </c>
      <c r="H194" s="57">
        <v>15.39</v>
      </c>
      <c r="I194" s="57">
        <v>6.21</v>
      </c>
      <c r="J194" s="57">
        <v>233.1</v>
      </c>
      <c r="K194" s="58">
        <v>622</v>
      </c>
      <c r="L194" s="57">
        <v>42.47</v>
      </c>
    </row>
    <row r="195" spans="1:12" ht="15">
      <c r="A195" s="18"/>
      <c r="B195" s="12"/>
      <c r="C195" s="135"/>
      <c r="D195" s="52" t="s">
        <v>26</v>
      </c>
      <c r="E195" s="56" t="s">
        <v>89</v>
      </c>
      <c r="F195" s="57">
        <v>150</v>
      </c>
      <c r="G195" s="57">
        <v>5.0999999999999996</v>
      </c>
      <c r="H195" s="57">
        <v>9.15</v>
      </c>
      <c r="I195" s="57">
        <v>34.200000000000003</v>
      </c>
      <c r="J195" s="57">
        <v>244.5</v>
      </c>
      <c r="K195" s="58">
        <v>683</v>
      </c>
      <c r="L195" s="57">
        <v>8.27</v>
      </c>
    </row>
    <row r="196" spans="1:12" ht="15">
      <c r="A196" s="18"/>
      <c r="B196" s="12"/>
      <c r="C196" s="135"/>
      <c r="D196" s="121" t="s">
        <v>22</v>
      </c>
      <c r="E196" s="56" t="s">
        <v>37</v>
      </c>
      <c r="F196" s="57">
        <v>200</v>
      </c>
      <c r="G196" s="57">
        <v>0.2</v>
      </c>
      <c r="H196" s="57">
        <v>0</v>
      </c>
      <c r="I196" s="57">
        <v>15</v>
      </c>
      <c r="J196" s="57">
        <v>58</v>
      </c>
      <c r="K196" s="58">
        <v>943</v>
      </c>
      <c r="L196" s="57">
        <v>1.66</v>
      </c>
    </row>
    <row r="197" spans="1:12" ht="15">
      <c r="A197" s="18"/>
      <c r="B197" s="12"/>
      <c r="C197" s="135"/>
      <c r="D197" s="52" t="s">
        <v>28</v>
      </c>
      <c r="E197" s="36"/>
      <c r="F197" s="37"/>
      <c r="G197" s="37"/>
      <c r="H197" s="37"/>
      <c r="I197" s="37"/>
      <c r="J197" s="37"/>
      <c r="K197" s="58"/>
      <c r="L197" s="57"/>
    </row>
    <row r="198" spans="1:12" ht="15">
      <c r="A198" s="18"/>
      <c r="B198" s="12"/>
      <c r="C198" s="135"/>
      <c r="D198" s="52" t="s">
        <v>29</v>
      </c>
      <c r="E198" s="56" t="s">
        <v>92</v>
      </c>
      <c r="F198" s="57">
        <v>30</v>
      </c>
      <c r="G198" s="57">
        <v>1.3</v>
      </c>
      <c r="H198" s="57">
        <v>0.2</v>
      </c>
      <c r="I198" s="57">
        <v>9.4</v>
      </c>
      <c r="J198" s="57">
        <v>44</v>
      </c>
      <c r="K198" s="58"/>
      <c r="L198" s="57">
        <v>1.38</v>
      </c>
    </row>
    <row r="199" spans="1:12" ht="15">
      <c r="A199" s="18"/>
      <c r="B199" s="12"/>
      <c r="C199" s="135"/>
      <c r="D199" s="117" t="s">
        <v>68</v>
      </c>
      <c r="E199" s="56"/>
      <c r="F199" s="57"/>
      <c r="G199" s="57"/>
      <c r="H199" s="57"/>
      <c r="I199" s="57"/>
      <c r="J199" s="57"/>
      <c r="K199" s="58"/>
      <c r="L199" s="57"/>
    </row>
    <row r="200" spans="1:12" ht="15">
      <c r="A200" s="18"/>
      <c r="B200" s="12"/>
      <c r="C200" s="135"/>
      <c r="D200" s="51"/>
      <c r="E200" s="56"/>
      <c r="F200" s="57"/>
      <c r="G200" s="57"/>
      <c r="H200" s="57"/>
      <c r="I200" s="57"/>
      <c r="J200" s="57"/>
      <c r="K200" s="58"/>
      <c r="L200" s="57"/>
    </row>
    <row r="201" spans="1:12" ht="15">
      <c r="A201" s="19"/>
      <c r="B201" s="14"/>
      <c r="C201" s="136"/>
      <c r="D201" s="116" t="s">
        <v>30</v>
      </c>
      <c r="E201" s="53"/>
      <c r="F201" s="71">
        <f>SUM(F192:F200)</f>
        <v>700</v>
      </c>
      <c r="G201" s="71">
        <f t="shared" ref="G201:J201" si="63">SUM(G192:G200)</f>
        <v>30.020000000000003</v>
      </c>
      <c r="H201" s="71">
        <f t="shared" si="63"/>
        <v>33.14</v>
      </c>
      <c r="I201" s="71">
        <f t="shared" si="63"/>
        <v>75.210000000000008</v>
      </c>
      <c r="J201" s="71">
        <f t="shared" si="63"/>
        <v>715.6</v>
      </c>
      <c r="K201" s="72"/>
      <c r="L201" s="71">
        <f t="shared" ref="L201" si="64">SUM(L192:L200)</f>
        <v>79.999999999999986</v>
      </c>
    </row>
    <row r="202" spans="1:12" ht="15.75" thickBot="1">
      <c r="A202" s="23"/>
      <c r="B202" s="24"/>
      <c r="C202" s="150" t="s">
        <v>4</v>
      </c>
      <c r="D202" s="151"/>
      <c r="E202" s="105"/>
      <c r="F202" s="106">
        <f>F190+F201</f>
        <v>1260</v>
      </c>
      <c r="G202" s="106">
        <f t="shared" ref="G202" si="65">G190+G201</f>
        <v>54.330000000000005</v>
      </c>
      <c r="H202" s="106">
        <f t="shared" ref="H202" si="66">H190+H201</f>
        <v>58.67</v>
      </c>
      <c r="I202" s="106">
        <f t="shared" ref="I202" si="67">I190+I201</f>
        <v>169.31</v>
      </c>
      <c r="J202" s="106">
        <f t="shared" ref="J202:L202" si="68">J190+J201</f>
        <v>1388.8400000000001</v>
      </c>
      <c r="K202" s="106"/>
      <c r="L202" s="106">
        <f t="shared" si="68"/>
        <v>160</v>
      </c>
    </row>
    <row r="203" spans="1:12" ht="15.75" thickBot="1">
      <c r="A203" s="15">
        <v>2</v>
      </c>
      <c r="B203" s="16">
        <v>5</v>
      </c>
      <c r="C203" s="107" t="s">
        <v>20</v>
      </c>
      <c r="D203" s="108" t="s">
        <v>54</v>
      </c>
      <c r="E203" s="118" t="s">
        <v>66</v>
      </c>
      <c r="F203" s="119">
        <v>60</v>
      </c>
      <c r="G203" s="119">
        <v>1.33</v>
      </c>
      <c r="H203" s="119">
        <v>0.16</v>
      </c>
      <c r="I203" s="119">
        <v>22.28</v>
      </c>
      <c r="J203" s="119">
        <v>13.4</v>
      </c>
      <c r="K203" s="120"/>
      <c r="L203" s="119">
        <v>15</v>
      </c>
    </row>
    <row r="204" spans="1:12" ht="15">
      <c r="A204" s="15"/>
      <c r="B204" s="16"/>
      <c r="C204" s="107"/>
      <c r="D204" s="50" t="s">
        <v>21</v>
      </c>
      <c r="E204" s="113"/>
      <c r="F204" s="143"/>
      <c r="G204" s="143"/>
      <c r="H204" s="143"/>
      <c r="I204" s="143"/>
      <c r="J204" s="143"/>
      <c r="K204" s="143"/>
      <c r="L204" s="143"/>
    </row>
    <row r="205" spans="1:12" ht="15">
      <c r="A205" s="18"/>
      <c r="B205" s="12"/>
      <c r="C205" s="122"/>
      <c r="D205" s="117" t="s">
        <v>25</v>
      </c>
      <c r="E205" s="56" t="s">
        <v>47</v>
      </c>
      <c r="F205" s="57">
        <v>90</v>
      </c>
      <c r="G205" s="57">
        <v>11.7</v>
      </c>
      <c r="H205" s="57">
        <v>13.92</v>
      </c>
      <c r="I205" s="57">
        <v>13.68</v>
      </c>
      <c r="J205" s="57">
        <v>176.4</v>
      </c>
      <c r="K205" s="58">
        <v>510</v>
      </c>
      <c r="L205" s="57">
        <v>24</v>
      </c>
    </row>
    <row r="206" spans="1:12" ht="15">
      <c r="A206" s="18"/>
      <c r="B206" s="12"/>
      <c r="C206" s="122"/>
      <c r="D206" s="121" t="s">
        <v>26</v>
      </c>
      <c r="E206" s="56" t="s">
        <v>93</v>
      </c>
      <c r="F206" s="57">
        <v>150</v>
      </c>
      <c r="G206" s="57">
        <v>3.6</v>
      </c>
      <c r="H206" s="57">
        <v>6</v>
      </c>
      <c r="I206" s="57">
        <v>37.049999999999997</v>
      </c>
      <c r="J206" s="57">
        <v>220.5</v>
      </c>
      <c r="K206" s="58">
        <v>694</v>
      </c>
      <c r="L206" s="57">
        <v>9.7899999999999991</v>
      </c>
    </row>
    <row r="207" spans="1:12" ht="15">
      <c r="A207" s="18"/>
      <c r="B207" s="12"/>
      <c r="C207" s="122"/>
      <c r="D207" s="121" t="s">
        <v>22</v>
      </c>
      <c r="E207" s="56" t="s">
        <v>37</v>
      </c>
      <c r="F207" s="57">
        <v>200</v>
      </c>
      <c r="G207" s="57">
        <v>0.2</v>
      </c>
      <c r="H207" s="57">
        <v>0</v>
      </c>
      <c r="I207" s="57">
        <v>15</v>
      </c>
      <c r="J207" s="57">
        <v>58</v>
      </c>
      <c r="K207" s="58">
        <v>943</v>
      </c>
      <c r="L207" s="57">
        <v>1.66</v>
      </c>
    </row>
    <row r="208" spans="1:12" ht="15">
      <c r="A208" s="18"/>
      <c r="B208" s="12"/>
      <c r="C208" s="122"/>
      <c r="D208" s="121" t="s">
        <v>67</v>
      </c>
      <c r="E208" s="36" t="s">
        <v>38</v>
      </c>
      <c r="F208" s="37">
        <v>20</v>
      </c>
      <c r="G208" s="37">
        <v>1.3</v>
      </c>
      <c r="H208" s="37">
        <v>0.2</v>
      </c>
      <c r="I208" s="37">
        <v>9.4</v>
      </c>
      <c r="J208" s="37">
        <v>44</v>
      </c>
      <c r="K208" s="58"/>
      <c r="L208" s="57">
        <v>2.38</v>
      </c>
    </row>
    <row r="209" spans="1:12" ht="15">
      <c r="A209" s="18"/>
      <c r="B209" s="12"/>
      <c r="C209" s="122"/>
      <c r="D209" s="117" t="s">
        <v>56</v>
      </c>
      <c r="E209" s="70" t="s">
        <v>65</v>
      </c>
      <c r="F209" s="139">
        <v>150</v>
      </c>
      <c r="G209" s="140">
        <v>0.79</v>
      </c>
      <c r="H209" s="140">
        <v>0.79</v>
      </c>
      <c r="I209" s="141">
        <v>29.29</v>
      </c>
      <c r="J209" s="140">
        <v>133.63999999999999</v>
      </c>
      <c r="K209" s="141"/>
      <c r="L209" s="140">
        <v>27.17</v>
      </c>
    </row>
    <row r="210" spans="1:12" ht="15">
      <c r="A210" s="18"/>
      <c r="B210" s="12"/>
      <c r="C210" s="122"/>
      <c r="D210" s="117" t="s">
        <v>68</v>
      </c>
      <c r="E210" s="56"/>
      <c r="F210" s="57"/>
      <c r="G210" s="57"/>
      <c r="H210" s="57"/>
      <c r="I210" s="57"/>
      <c r="J210" s="57"/>
      <c r="K210" s="58"/>
      <c r="L210" s="57"/>
    </row>
    <row r="211" spans="1:12" ht="15">
      <c r="A211" s="18"/>
      <c r="B211" s="12"/>
      <c r="C211" s="122"/>
      <c r="D211" s="117" t="s">
        <v>58</v>
      </c>
      <c r="E211" s="56"/>
      <c r="F211" s="57"/>
      <c r="G211" s="57"/>
      <c r="H211" s="57"/>
      <c r="I211" s="57"/>
      <c r="J211" s="57"/>
      <c r="K211" s="58"/>
      <c r="L211" s="57"/>
    </row>
    <row r="212" spans="1:12" ht="15.75" customHeight="1">
      <c r="A212" s="19"/>
      <c r="B212" s="14"/>
      <c r="C212" s="59"/>
      <c r="D212" s="116" t="s">
        <v>30</v>
      </c>
      <c r="E212" s="53"/>
      <c r="F212" s="54">
        <f>SUM(F203:F211)</f>
        <v>670</v>
      </c>
      <c r="G212" s="54">
        <f>SUM(G203:G211)</f>
        <v>18.919999999999998</v>
      </c>
      <c r="H212" s="54">
        <f>SUM(H203:H211)</f>
        <v>21.069999999999997</v>
      </c>
      <c r="I212" s="54">
        <f>SUM(I203:I211)</f>
        <v>126.69999999999999</v>
      </c>
      <c r="J212" s="54">
        <f>SUM(J203:J211)</f>
        <v>645.93999999999994</v>
      </c>
      <c r="K212" s="55"/>
      <c r="L212" s="54">
        <f>SUM(L203:L211)</f>
        <v>80</v>
      </c>
    </row>
    <row r="213" spans="1:12" ht="15.75" customHeight="1" thickBot="1">
      <c r="A213" s="18"/>
      <c r="B213" s="12"/>
      <c r="C213" s="123" t="s">
        <v>90</v>
      </c>
      <c r="D213" s="116" t="s">
        <v>60</v>
      </c>
      <c r="E213" s="53"/>
      <c r="F213" s="54"/>
      <c r="G213" s="54"/>
      <c r="H213" s="54"/>
      <c r="I213" s="54"/>
      <c r="J213" s="54"/>
      <c r="K213" s="55"/>
      <c r="L213" s="54"/>
    </row>
    <row r="214" spans="1:12" ht="15">
      <c r="A214" s="20">
        <f>A204</f>
        <v>0</v>
      </c>
      <c r="B214" s="10">
        <f>B204</f>
        <v>0</v>
      </c>
      <c r="C214" s="124" t="s">
        <v>23</v>
      </c>
      <c r="D214" s="52" t="s">
        <v>24</v>
      </c>
      <c r="E214" s="118" t="s">
        <v>66</v>
      </c>
      <c r="F214" s="119">
        <v>60</v>
      </c>
      <c r="G214" s="119">
        <v>1.33</v>
      </c>
      <c r="H214" s="119">
        <v>0.16</v>
      </c>
      <c r="I214" s="119">
        <v>22.28</v>
      </c>
      <c r="J214" s="119">
        <v>13.4</v>
      </c>
      <c r="K214" s="120"/>
      <c r="L214" s="119">
        <v>15</v>
      </c>
    </row>
    <row r="215" spans="1:12" ht="15">
      <c r="A215" s="18"/>
      <c r="B215" s="12"/>
      <c r="C215" s="122"/>
      <c r="D215" s="121" t="s">
        <v>61</v>
      </c>
      <c r="E215" s="56" t="s">
        <v>82</v>
      </c>
      <c r="F215" s="57">
        <v>220</v>
      </c>
      <c r="G215" s="57">
        <v>10.4</v>
      </c>
      <c r="H215" s="57">
        <v>11.76</v>
      </c>
      <c r="I215" s="57">
        <v>22.4</v>
      </c>
      <c r="J215" s="57">
        <v>194</v>
      </c>
      <c r="K215" s="58">
        <v>206</v>
      </c>
      <c r="L215" s="57">
        <v>22.15</v>
      </c>
    </row>
    <row r="216" spans="1:12" ht="15">
      <c r="A216" s="18"/>
      <c r="B216" s="12"/>
      <c r="C216" s="122"/>
      <c r="D216" s="121" t="s">
        <v>25</v>
      </c>
      <c r="E216" s="56" t="s">
        <v>47</v>
      </c>
      <c r="F216" s="57">
        <v>90</v>
      </c>
      <c r="G216" s="57">
        <v>11.7</v>
      </c>
      <c r="H216" s="57">
        <v>13.92</v>
      </c>
      <c r="I216" s="57">
        <v>13.68</v>
      </c>
      <c r="J216" s="57">
        <v>176.4</v>
      </c>
      <c r="K216" s="58">
        <v>510</v>
      </c>
      <c r="L216" s="57">
        <v>24</v>
      </c>
    </row>
    <row r="217" spans="1:12" ht="15">
      <c r="A217" s="18"/>
      <c r="B217" s="12"/>
      <c r="C217" s="122"/>
      <c r="D217" s="121" t="s">
        <v>26</v>
      </c>
      <c r="E217" s="56" t="s">
        <v>48</v>
      </c>
      <c r="F217" s="57">
        <v>150</v>
      </c>
      <c r="G217" s="57">
        <v>3.15</v>
      </c>
      <c r="H217" s="57">
        <v>8.25</v>
      </c>
      <c r="I217" s="57">
        <v>21.75</v>
      </c>
      <c r="J217" s="57">
        <v>189</v>
      </c>
      <c r="K217" s="58">
        <v>140</v>
      </c>
      <c r="L217" s="57">
        <v>14.81</v>
      </c>
    </row>
    <row r="218" spans="1:12" ht="15">
      <c r="A218" s="18"/>
      <c r="B218" s="12"/>
      <c r="C218" s="122"/>
      <c r="D218" s="121" t="s">
        <v>22</v>
      </c>
      <c r="E218" s="56" t="s">
        <v>37</v>
      </c>
      <c r="F218" s="57">
        <v>200</v>
      </c>
      <c r="G218" s="57">
        <v>0.2</v>
      </c>
      <c r="H218" s="57">
        <v>0</v>
      </c>
      <c r="I218" s="57">
        <v>15</v>
      </c>
      <c r="J218" s="57">
        <v>58</v>
      </c>
      <c r="K218" s="58">
        <v>943</v>
      </c>
      <c r="L218" s="57">
        <v>1.66</v>
      </c>
    </row>
    <row r="219" spans="1:12" ht="15">
      <c r="A219" s="18"/>
      <c r="B219" s="12"/>
      <c r="C219" s="122"/>
      <c r="D219" s="121" t="s">
        <v>67</v>
      </c>
      <c r="E219" s="36" t="s">
        <v>38</v>
      </c>
      <c r="F219" s="37">
        <v>20</v>
      </c>
      <c r="G219" s="37">
        <v>1.3</v>
      </c>
      <c r="H219" s="37">
        <v>0.2</v>
      </c>
      <c r="I219" s="37">
        <v>9.4</v>
      </c>
      <c r="J219" s="37">
        <v>44</v>
      </c>
      <c r="K219" s="58"/>
      <c r="L219" s="57">
        <v>2.38</v>
      </c>
    </row>
    <row r="220" spans="1:12" ht="15">
      <c r="A220" s="18"/>
      <c r="B220" s="12"/>
      <c r="C220" s="122"/>
      <c r="D220" s="52" t="s">
        <v>29</v>
      </c>
      <c r="E220" s="56"/>
      <c r="F220" s="57"/>
      <c r="G220" s="57"/>
      <c r="H220" s="57"/>
      <c r="I220" s="57"/>
      <c r="J220" s="57"/>
      <c r="K220" s="58"/>
      <c r="L220" s="57"/>
    </row>
    <row r="221" spans="1:12" ht="15">
      <c r="A221" s="18"/>
      <c r="B221" s="12"/>
      <c r="C221" s="122"/>
      <c r="D221" s="117" t="s">
        <v>72</v>
      </c>
      <c r="E221" s="56"/>
      <c r="F221" s="57"/>
      <c r="G221" s="57"/>
      <c r="H221" s="57"/>
      <c r="I221" s="57"/>
      <c r="J221" s="57"/>
      <c r="K221" s="58"/>
      <c r="L221" s="57"/>
    </row>
    <row r="222" spans="1:12" ht="15">
      <c r="A222" s="18"/>
      <c r="B222" s="12"/>
      <c r="C222" s="122"/>
      <c r="D222" s="51"/>
      <c r="E222" s="56"/>
      <c r="F222" s="57"/>
      <c r="G222" s="57"/>
      <c r="H222" s="57"/>
      <c r="I222" s="57"/>
      <c r="J222" s="57"/>
      <c r="K222" s="58"/>
      <c r="L222" s="57"/>
    </row>
    <row r="223" spans="1:12" ht="15">
      <c r="A223" s="19"/>
      <c r="B223" s="14"/>
      <c r="C223" s="59"/>
      <c r="D223" s="116" t="s">
        <v>30</v>
      </c>
      <c r="E223" s="53"/>
      <c r="F223" s="54">
        <f>SUM(F214:F222)</f>
        <v>740</v>
      </c>
      <c r="G223" s="54">
        <f t="shared" ref="G223:J223" si="69">SUM(G214:G222)</f>
        <v>28.08</v>
      </c>
      <c r="H223" s="54">
        <f t="shared" si="69"/>
        <v>34.290000000000006</v>
      </c>
      <c r="I223" s="54">
        <f t="shared" si="69"/>
        <v>104.51</v>
      </c>
      <c r="J223" s="54">
        <f t="shared" si="69"/>
        <v>674.8</v>
      </c>
      <c r="K223" s="55"/>
      <c r="L223" s="54">
        <f t="shared" ref="L223" si="70">SUM(L214:L222)</f>
        <v>79.999999999999986</v>
      </c>
    </row>
    <row r="224" spans="1:12" ht="15">
      <c r="A224" s="23">
        <f>A204</f>
        <v>0</v>
      </c>
      <c r="B224" s="24">
        <f>B204</f>
        <v>0</v>
      </c>
      <c r="C224" s="148" t="s">
        <v>4</v>
      </c>
      <c r="D224" s="149"/>
      <c r="E224" s="25"/>
      <c r="F224" s="26">
        <f>F212+F223</f>
        <v>1410</v>
      </c>
      <c r="G224" s="26">
        <f>G212+G223</f>
        <v>47</v>
      </c>
      <c r="H224" s="26">
        <f>H212+H223</f>
        <v>55.36</v>
      </c>
      <c r="I224" s="26">
        <f>I212+I223</f>
        <v>231.20999999999998</v>
      </c>
      <c r="J224" s="26">
        <f>J212+J223</f>
        <v>1320.7399999999998</v>
      </c>
      <c r="K224" s="26"/>
      <c r="L224" s="26">
        <f>L212+L223</f>
        <v>160</v>
      </c>
    </row>
    <row r="225" spans="1:12">
      <c r="A225" s="21"/>
      <c r="B225" s="22"/>
      <c r="C225" s="154" t="s">
        <v>5</v>
      </c>
      <c r="D225" s="154"/>
      <c r="E225" s="154"/>
      <c r="F225" s="28">
        <f>(F27+F49+F71+F93+F115+F136+F158+F180+F202+F224)/(IF(F27=0,0,1)+IF(F49=0,0,1)+IF(F71=0,0,1)+IF(F93=0,0,1)+IF(F115=0,0,1)+IF(F136=0,0,1)+IF(F158=0,0,1)+IF(F180=0,0,1)+IF(F202=0,0,1)+IF(F224=0,0,1))</f>
        <v>1329.3</v>
      </c>
      <c r="G225" s="28">
        <f>(G27+G49+G71+G93+G115+G136+G158+G180+G202+G224)/(IF(G27=0,0,1)+IF(G49=0,0,1)+IF(G71=0,0,1)+IF(G93=0,0,1)+IF(G115=0,0,1)+IF(G136=0,0,1)+IF(G158=0,0,1)+IF(G180=0,0,1)+IF(G202=0,0,1)+IF(G224=0,0,1))</f>
        <v>48.817999999999998</v>
      </c>
      <c r="H225" s="28">
        <f>(H27+H49+H71+H93+H115+H136+H158+H180+H202+H224)/(IF(H27=0,0,1)+IF(H49=0,0,1)+IF(H71=0,0,1)+IF(H93=0,0,1)+IF(H115=0,0,1)+IF(H136=0,0,1)+IF(H158=0,0,1)+IF(H180=0,0,1)+IF(H202=0,0,1)+IF(H224=0,0,1))</f>
        <v>51.347999999999992</v>
      </c>
      <c r="I225" s="28">
        <f>(I27+I49+I71+I93+I115+I136+I158+I180+I202+I224)/(IF(I27=0,0,1)+IF(I49=0,0,1)+IF(I71=0,0,1)+IF(I93=0,0,1)+IF(I115=0,0,1)+IF(I136=0,0,1)+IF(I158=0,0,1)+IF(I180=0,0,1)+IF(I202=0,0,1)+IF(I224=0,0,1))</f>
        <v>175.11199999999999</v>
      </c>
      <c r="J225" s="28">
        <f>(J27+J49+J71+J93+J115+J136+J158+J180+J202+J224)/(IF(J27=0,0,1)+IF(J49=0,0,1)+IF(J71=0,0,1)+IF(J93=0,0,1)+IF(J115=0,0,1)+IF(J136=0,0,1)+IF(J158=0,0,1)+IF(J180=0,0,1)+IF(J202=0,0,1)+IF(J224=0,0,1))</f>
        <v>1323.374</v>
      </c>
      <c r="K225" s="28"/>
      <c r="L225" s="28">
        <f>(L27+L49+L71+L93+L115+L136+L158+L180+L202+L224)/(IF(L27=0,0,1)+IF(L49=0,0,1)+IF(L71=0,0,1)+IF(L93=0,0,1)+IF(L115=0,0,1)+IF(L136=0,0,1)+IF(L158=0,0,1)+IF(L180=0,0,1)+IF(L202=0,0,1)+IF(L224=0,0,1))</f>
        <v>160</v>
      </c>
    </row>
  </sheetData>
  <mergeCells count="14">
    <mergeCell ref="C93:D93"/>
    <mergeCell ref="C115:D115"/>
    <mergeCell ref="C27:D27"/>
    <mergeCell ref="C225:E225"/>
    <mergeCell ref="C224:D224"/>
    <mergeCell ref="C136:D136"/>
    <mergeCell ref="C158:D158"/>
    <mergeCell ref="C180:D180"/>
    <mergeCell ref="C202:D202"/>
    <mergeCell ref="C1:E1"/>
    <mergeCell ref="H1:K1"/>
    <mergeCell ref="H2:K2"/>
    <mergeCell ref="C49:D49"/>
    <mergeCell ref="C71:D7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2023-10-13T08:44:13Z</cp:lastPrinted>
  <dcterms:created xsi:type="dcterms:W3CDTF">2022-05-16T14:23:56Z</dcterms:created>
  <dcterms:modified xsi:type="dcterms:W3CDTF">2025-09-25T12:01:13Z</dcterms:modified>
</cp:coreProperties>
</file>